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267E0B29-7236-4BFF-8193-C25720BD661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C6" i="1" l="1"/>
  <c r="D6" i="1"/>
  <c r="E6" i="1"/>
  <c r="F6" i="1"/>
  <c r="H6" i="1"/>
  <c r="I6" i="1"/>
  <c r="J6" i="1"/>
  <c r="K6" i="1"/>
  <c r="L6" i="1"/>
  <c r="B6" i="1"/>
  <c r="C5" i="1" l="1"/>
  <c r="D5" i="1"/>
  <c r="E5" i="1"/>
  <c r="F5" i="1"/>
  <c r="H5" i="1"/>
  <c r="I5" i="1"/>
  <c r="J5" i="1"/>
  <c r="K5" i="1"/>
  <c r="L5" i="1"/>
  <c r="B5" i="1"/>
  <c r="F7" i="1" l="1"/>
  <c r="E7" i="1"/>
  <c r="D7" i="1"/>
  <c r="C7" i="1"/>
  <c r="B7" i="1"/>
  <c r="B9" i="1" l="1"/>
  <c r="B11" i="1" s="1"/>
  <c r="B10" i="1" l="1"/>
  <c r="B12" i="1" s="1"/>
</calcChain>
</file>

<file path=xl/sharedStrings.xml><?xml version="1.0" encoding="utf-8"?>
<sst xmlns="http://schemas.openxmlformats.org/spreadsheetml/2006/main" count="17" uniqueCount="16">
  <si>
    <t>组数</t>
    <phoneticPr fontId="1" type="noConversion"/>
  </si>
  <si>
    <t>暗环m</t>
    <phoneticPr fontId="1" type="noConversion"/>
  </si>
  <si>
    <t>X左/mm</t>
    <phoneticPr fontId="1" type="noConversion"/>
  </si>
  <si>
    <t>X右/mm</t>
    <phoneticPr fontId="1" type="noConversion"/>
  </si>
  <si>
    <t>暗环直径</t>
    <phoneticPr fontId="1" type="noConversion"/>
  </si>
  <si>
    <t>直径平方差</t>
    <phoneticPr fontId="1" type="noConversion"/>
  </si>
  <si>
    <t>暗环n</t>
    <phoneticPr fontId="1" type="noConversion"/>
  </si>
  <si>
    <t>算术平均值</t>
    <phoneticPr fontId="1" type="noConversion"/>
  </si>
  <si>
    <t>误差</t>
    <phoneticPr fontId="1" type="noConversion"/>
  </si>
  <si>
    <t>R平均值</t>
    <phoneticPr fontId="1" type="noConversion"/>
  </si>
  <si>
    <t>标准误差</t>
    <phoneticPr fontId="1" type="noConversion"/>
  </si>
  <si>
    <t>量级为 1e-3m</t>
    <phoneticPr fontId="1" type="noConversion"/>
  </si>
  <si>
    <t>请注意保留有效数字位数应与测量值相符！</t>
    <phoneticPr fontId="1" type="noConversion"/>
  </si>
  <si>
    <t>直径平方</t>
    <phoneticPr fontId="1" type="noConversion"/>
  </si>
  <si>
    <t>钠光灯波长</t>
    <phoneticPr fontId="1" type="noConversion"/>
  </si>
  <si>
    <t>m-n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</si>
</sst>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_);[Red]\(0.000\)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color theme="0"/>
      <name val="微软雅黑"/>
      <family val="2"/>
      <charset val="134"/>
    </font>
    <font>
      <sz val="16"/>
      <color theme="1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K11" sqref="K11"/>
    </sheetView>
  </sheetViews>
  <sheetFormatPr defaultRowHeight="14.4" x14ac:dyDescent="0.25"/>
  <cols>
    <col min="1" max="1" width="16" style="1" customWidth="1"/>
    <col min="2" max="12" width="13.88671875" style="1" customWidth="1"/>
    <col min="13" max="16384" width="8.88671875" style="1"/>
  </cols>
  <sheetData>
    <row r="1" spans="1:12" ht="25.05" customHeight="1" x14ac:dyDescent="0.25">
      <c r="A1" s="4" t="s">
        <v>0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4" t="s">
        <v>0</v>
      </c>
      <c r="H1" s="5">
        <v>6</v>
      </c>
      <c r="I1" s="5">
        <v>7</v>
      </c>
      <c r="J1" s="5">
        <v>8</v>
      </c>
      <c r="K1" s="5">
        <v>9</v>
      </c>
      <c r="L1" s="5">
        <v>10</v>
      </c>
    </row>
    <row r="2" spans="1:12" s="7" customFormat="1" ht="25.05" customHeight="1" x14ac:dyDescent="0.25">
      <c r="A2" s="4" t="s">
        <v>1</v>
      </c>
      <c r="B2" s="5">
        <v>29</v>
      </c>
      <c r="C2" s="5">
        <v>28</v>
      </c>
      <c r="D2" s="5">
        <v>27</v>
      </c>
      <c r="E2" s="5">
        <v>26</v>
      </c>
      <c r="F2" s="5">
        <v>25</v>
      </c>
      <c r="G2" s="4" t="s">
        <v>6</v>
      </c>
      <c r="H2" s="5">
        <v>24</v>
      </c>
      <c r="I2" s="5">
        <v>23</v>
      </c>
      <c r="J2" s="5">
        <v>22</v>
      </c>
      <c r="K2" s="5">
        <v>21</v>
      </c>
      <c r="L2" s="5">
        <v>20</v>
      </c>
    </row>
    <row r="3" spans="1:12" ht="25.05" customHeight="1" x14ac:dyDescent="0.25">
      <c r="A3" s="4" t="s">
        <v>2</v>
      </c>
      <c r="B3" s="8">
        <v>29.013000000000002</v>
      </c>
      <c r="C3" s="8">
        <v>28.984999999999999</v>
      </c>
      <c r="D3" s="8">
        <v>28.917000000000002</v>
      </c>
      <c r="E3" s="8">
        <v>28.847000000000001</v>
      </c>
      <c r="F3" s="8">
        <v>28.779</v>
      </c>
      <c r="G3" s="6"/>
      <c r="H3" s="8">
        <v>28.704999999999998</v>
      </c>
      <c r="I3" s="8">
        <v>28.64</v>
      </c>
      <c r="J3" s="8">
        <v>28.562999999999999</v>
      </c>
      <c r="K3" s="8">
        <v>28.489000000000001</v>
      </c>
      <c r="L3" s="8">
        <v>28.411000000000001</v>
      </c>
    </row>
    <row r="4" spans="1:12" ht="25.05" customHeight="1" x14ac:dyDescent="0.25">
      <c r="A4" s="4" t="s">
        <v>3</v>
      </c>
      <c r="B4" s="8">
        <v>21.02</v>
      </c>
      <c r="C4" s="8">
        <v>21.036000000000001</v>
      </c>
      <c r="D4" s="8">
        <v>21.105</v>
      </c>
      <c r="E4" s="8">
        <v>21.163</v>
      </c>
      <c r="F4" s="8">
        <v>21.231000000000002</v>
      </c>
      <c r="G4" s="6"/>
      <c r="H4" s="8">
        <v>21.297000000000001</v>
      </c>
      <c r="I4" s="8">
        <v>21.382000000000001</v>
      </c>
      <c r="J4" s="8">
        <v>21.446000000000002</v>
      </c>
      <c r="K4" s="8">
        <v>21.523</v>
      </c>
      <c r="L4" s="8">
        <v>21.597999999999999</v>
      </c>
    </row>
    <row r="5" spans="1:12" ht="25.05" customHeight="1" x14ac:dyDescent="0.25">
      <c r="A5" s="4" t="s">
        <v>4</v>
      </c>
      <c r="B5" s="8">
        <f>B3-B4</f>
        <v>7.9930000000000021</v>
      </c>
      <c r="C5" s="8">
        <f t="shared" ref="C5:L5" si="0">C3-C4</f>
        <v>7.9489999999999981</v>
      </c>
      <c r="D5" s="8">
        <f t="shared" si="0"/>
        <v>7.8120000000000012</v>
      </c>
      <c r="E5" s="8">
        <f t="shared" si="0"/>
        <v>7.6840000000000011</v>
      </c>
      <c r="F5" s="8">
        <f t="shared" si="0"/>
        <v>7.5479999999999983</v>
      </c>
      <c r="G5" s="6"/>
      <c r="H5" s="8">
        <f t="shared" si="0"/>
        <v>7.4079999999999977</v>
      </c>
      <c r="I5" s="8">
        <f t="shared" si="0"/>
        <v>7.2579999999999991</v>
      </c>
      <c r="J5" s="8">
        <f t="shared" si="0"/>
        <v>7.1169999999999973</v>
      </c>
      <c r="K5" s="8">
        <f t="shared" si="0"/>
        <v>6.9660000000000011</v>
      </c>
      <c r="L5" s="8">
        <f t="shared" si="0"/>
        <v>6.8130000000000024</v>
      </c>
    </row>
    <row r="6" spans="1:12" ht="25.05" customHeight="1" x14ac:dyDescent="0.25">
      <c r="A6" s="4" t="s">
        <v>13</v>
      </c>
      <c r="B6" s="8">
        <f>B5^2</f>
        <v>63.888049000000031</v>
      </c>
      <c r="C6" s="8">
        <f t="shared" ref="C6:L6" si="1">C5^2</f>
        <v>63.186600999999968</v>
      </c>
      <c r="D6" s="8">
        <f t="shared" si="1"/>
        <v>61.027344000000021</v>
      </c>
      <c r="E6" s="8">
        <f t="shared" si="1"/>
        <v>59.043856000000019</v>
      </c>
      <c r="F6" s="8">
        <f t="shared" si="1"/>
        <v>56.972303999999973</v>
      </c>
      <c r="G6" s="6"/>
      <c r="H6" s="8">
        <f t="shared" si="1"/>
        <v>54.878463999999965</v>
      </c>
      <c r="I6" s="8">
        <f t="shared" si="1"/>
        <v>52.678563999999987</v>
      </c>
      <c r="J6" s="8">
        <f t="shared" si="1"/>
        <v>50.651688999999962</v>
      </c>
      <c r="K6" s="8">
        <f t="shared" si="1"/>
        <v>48.525156000000017</v>
      </c>
      <c r="L6" s="8">
        <f t="shared" si="1"/>
        <v>46.41696900000003</v>
      </c>
    </row>
    <row r="7" spans="1:12" ht="25.05" customHeight="1" x14ac:dyDescent="0.25">
      <c r="A7" s="4" t="s">
        <v>5</v>
      </c>
      <c r="B7" s="8">
        <f>B5^2-H5^2</f>
        <v>9.0095850000000652</v>
      </c>
      <c r="C7" s="8">
        <f t="shared" ref="C7:F7" si="2">C5^2-I5^2</f>
        <v>10.50803699999998</v>
      </c>
      <c r="D7" s="8">
        <f t="shared" si="2"/>
        <v>10.375655000000059</v>
      </c>
      <c r="E7" s="8">
        <f t="shared" si="2"/>
        <v>10.518700000000003</v>
      </c>
      <c r="F7" s="8">
        <f t="shared" si="2"/>
        <v>10.555334999999943</v>
      </c>
      <c r="G7" s="4" t="s">
        <v>14</v>
      </c>
      <c r="H7" s="12">
        <v>589.29999999999995</v>
      </c>
      <c r="I7" s="13"/>
      <c r="J7" s="4" t="s">
        <v>15</v>
      </c>
      <c r="K7" s="12">
        <v>5</v>
      </c>
      <c r="L7" s="13"/>
    </row>
    <row r="8" spans="1:12" ht="25.0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5.05" customHeight="1" x14ac:dyDescent="0.25">
      <c r="A9" s="3" t="s">
        <v>7</v>
      </c>
      <c r="B9" s="9">
        <f>AVERAGE(B7:F7)</f>
        <v>10.19346240000001</v>
      </c>
      <c r="C9" s="2"/>
      <c r="D9" s="11" t="s">
        <v>12</v>
      </c>
      <c r="E9" s="11"/>
      <c r="F9" s="11"/>
      <c r="G9" s="11"/>
      <c r="H9" s="11"/>
      <c r="I9" s="2"/>
      <c r="J9" s="2"/>
      <c r="K9" s="2"/>
      <c r="L9" s="2"/>
    </row>
    <row r="10" spans="1:12" ht="25.05" customHeight="1" x14ac:dyDescent="0.25">
      <c r="A10" s="3" t="s">
        <v>8</v>
      </c>
      <c r="B10" s="9">
        <f>SUM(ABS(B7-B9),ABS(C7-B9),ABS(D7-B9),ABS(E7-B9),ABS(F7-B9))/5</f>
        <v>0.47355095999997765</v>
      </c>
      <c r="C10" s="2"/>
      <c r="D10" s="11"/>
      <c r="E10" s="11"/>
      <c r="F10" s="11"/>
      <c r="G10" s="11"/>
      <c r="H10" s="11"/>
      <c r="I10" s="2"/>
      <c r="J10" s="2"/>
      <c r="K10" s="2"/>
      <c r="L10" s="2"/>
    </row>
    <row r="11" spans="1:12" ht="25.05" customHeight="1" x14ac:dyDescent="0.25">
      <c r="A11" s="3" t="s">
        <v>9</v>
      </c>
      <c r="B11" s="9">
        <f>B9/(4*5*589.3)</f>
        <v>8.6487887323943749E-4</v>
      </c>
      <c r="C11" s="10" t="s">
        <v>11</v>
      </c>
      <c r="D11" s="11"/>
      <c r="E11" s="11"/>
      <c r="F11" s="11"/>
      <c r="G11" s="11"/>
      <c r="H11" s="11"/>
      <c r="I11" s="2"/>
      <c r="J11" s="2"/>
      <c r="K11" s="2"/>
      <c r="L11" s="2"/>
    </row>
    <row r="12" spans="1:12" ht="25.05" customHeight="1" x14ac:dyDescent="0.25">
      <c r="A12" s="3" t="s">
        <v>10</v>
      </c>
      <c r="B12" s="9">
        <f>B10/(4*5*589.3)</f>
        <v>4.0179107415575908E-5</v>
      </c>
      <c r="C12" s="10"/>
      <c r="D12" s="11"/>
      <c r="E12" s="11"/>
      <c r="F12" s="11"/>
      <c r="G12" s="11"/>
      <c r="H12" s="11"/>
      <c r="I12" s="2"/>
      <c r="J12" s="2"/>
      <c r="K12" s="2"/>
      <c r="L12" s="2"/>
    </row>
  </sheetData>
  <mergeCells count="4">
    <mergeCell ref="C11:C12"/>
    <mergeCell ref="D9:H12"/>
    <mergeCell ref="H7:I7"/>
    <mergeCell ref="K7:L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2006-09-16T00:00:00Z</dcterms:created>
  <dcterms:modified xsi:type="dcterms:W3CDTF">2020-11-21T12:03:32Z</dcterms:modified>
</cp:coreProperties>
</file>