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50" windowHeight="12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<sst xmlns="http://schemas.openxmlformats.org/spreadsheetml/2006/main" count="20" uniqueCount="19">
  <si>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弗兰克赫兹实验管IA-UG2K曲线</t>
  </si>
  <si>
    <t>请输入IA和UG2K的值</t>
  </si>
  <si>
    <t>IA (10E-8A)</t>
  </si>
  <si>
    <t>UG2K(V)</t>
  </si>
  <si>
    <t>峰值电压</t>
  </si>
  <si>
    <t>△Ui（V）</t>
  </si>
  <si>
    <t>Uoi（V)</t>
  </si>
  <si>
    <t>平均值UO(V)</t>
  </si>
  <si>
    <t>标准误差：</t>
  </si>
  <si>
    <t>U1</t>
  </si>
  <si>
    <t>E:</t>
  </si>
  <si>
    <t>%</t>
  </si>
  <si>
    <t>U4</t>
  </si>
  <si>
    <t>理论值：</t>
  </si>
  <si>
    <t>V</t>
  </si>
  <si>
    <t>U2</t>
  </si>
  <si>
    <t>U5</t>
  </si>
  <si>
    <t>U3</t>
  </si>
  <si>
    <t>U6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</si>
</sst>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4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Sheet1!$A$1</c:f>
              <c:strCache>
                <c:ptCount val="1"/>
                <c:pt idx="0">
                  <c:v>弗兰克赫兹实验管IA-UG2K曲线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xVal>
            <c:numRef>
              <c:f>Sheet1!$B$4:$B$490</c:f>
              <c:numCache>
                <c:formatCode>General</c:formatCode>
                <c:ptCount val="487"/>
                <c:pt idx="0">
                  <c:v>17.6</c:v>
                </c:pt>
                <c:pt idx="1">
                  <c:v>19.6</c:v>
                </c:pt>
                <c:pt idx="2">
                  <c:v>21.4</c:v>
                </c:pt>
                <c:pt idx="3">
                  <c:v>23.4</c:v>
                </c:pt>
                <c:pt idx="4">
                  <c:v>26.3</c:v>
                </c:pt>
                <c:pt idx="5">
                  <c:v>29.7</c:v>
                </c:pt>
                <c:pt idx="6">
                  <c:v>31.4</c:v>
                </c:pt>
                <c:pt idx="7">
                  <c:v>33.6</c:v>
                </c:pt>
                <c:pt idx="8">
                  <c:v>39.2</c:v>
                </c:pt>
                <c:pt idx="9">
                  <c:v>42.3</c:v>
                </c:pt>
                <c:pt idx="10">
                  <c:v>43.7</c:v>
                </c:pt>
                <c:pt idx="11">
                  <c:v>45.1</c:v>
                </c:pt>
                <c:pt idx="12">
                  <c:v>50.1</c:v>
                </c:pt>
                <c:pt idx="13">
                  <c:v>54.4</c:v>
                </c:pt>
                <c:pt idx="14">
                  <c:v>56.3</c:v>
                </c:pt>
                <c:pt idx="15">
                  <c:v>58.7</c:v>
                </c:pt>
                <c:pt idx="16">
                  <c:v>63.7</c:v>
                </c:pt>
                <c:pt idx="17">
                  <c:v>65.8</c:v>
                </c:pt>
                <c:pt idx="18">
                  <c:v>66.9</c:v>
                </c:pt>
                <c:pt idx="19">
                  <c:v>68.2</c:v>
                </c:pt>
                <c:pt idx="20">
                  <c:v>73.2</c:v>
                </c:pt>
                <c:pt idx="21">
                  <c:v>77.3</c:v>
                </c:pt>
                <c:pt idx="22">
                  <c:v>79.2</c:v>
                </c:pt>
                <c:pt idx="23">
                  <c:v>80.7</c:v>
                </c:pt>
              </c:numCache>
            </c:numRef>
          </c:xVal>
          <c:yVal>
            <c:numRef>
              <c:f>Sheet1!$A$4:$A$490</c:f>
              <c:numCache>
                <c:formatCode>General</c:formatCode>
                <c:ptCount val="487"/>
                <c:pt idx="0">
                  <c:v>0.16</c:v>
                </c:pt>
                <c:pt idx="1">
                  <c:v>0.2</c:v>
                </c:pt>
                <c:pt idx="2">
                  <c:v>0.17</c:v>
                </c:pt>
                <c:pt idx="3">
                  <c:v>0.15</c:v>
                </c:pt>
                <c:pt idx="4">
                  <c:v>0.49</c:v>
                </c:pt>
                <c:pt idx="5">
                  <c:v>0.75</c:v>
                </c:pt>
                <c:pt idx="6">
                  <c:v>0.31</c:v>
                </c:pt>
                <c:pt idx="7">
                  <c:v>0.19</c:v>
                </c:pt>
                <c:pt idx="8">
                  <c:v>0.78</c:v>
                </c:pt>
                <c:pt idx="9" c:formatCode="0.00_ ">
                  <c:v>1.4</c:v>
                </c:pt>
                <c:pt idx="10">
                  <c:v>0.6</c:v>
                </c:pt>
                <c:pt idx="11">
                  <c:v>0.47</c:v>
                </c:pt>
                <c:pt idx="12">
                  <c:v>1.43</c:v>
                </c:pt>
                <c:pt idx="13">
                  <c:v>2.13</c:v>
                </c:pt>
                <c:pt idx="14">
                  <c:v>1.33</c:v>
                </c:pt>
                <c:pt idx="15">
                  <c:v>0.97</c:v>
                </c:pt>
                <c:pt idx="16">
                  <c:v>2.33</c:v>
                </c:pt>
                <c:pt idx="17">
                  <c:v>2.78</c:v>
                </c:pt>
                <c:pt idx="18">
                  <c:v>1.76</c:v>
                </c:pt>
                <c:pt idx="19">
                  <c:v>1.54</c:v>
                </c:pt>
                <c:pt idx="20">
                  <c:v>3.11</c:v>
                </c:pt>
                <c:pt idx="21">
                  <c:v>3.58</c:v>
                </c:pt>
                <c:pt idx="22">
                  <c:v>2.96</c:v>
                </c:pt>
                <c:pt idx="23">
                  <c:v>2.4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4240376"/>
        <c:axId val="764238776"/>
      </c:scatterChart>
      <c:valAx>
        <c:axId val="764240376"/>
        <c:scaling>
          <c:orientation val="minMax"/>
          <c:max val="10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764238776"/>
        <c:crosses val="autoZero"/>
        <c:crossBetween val="midCat"/>
        <c:majorUnit val="10"/>
      </c:valAx>
      <c:valAx>
        <c:axId val="764238776"/>
        <c:scaling>
          <c:orientation val="minMax"/>
          <c:max val="3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764240376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551180</xdr:colOff>
      <xdr:row>10</xdr:row>
      <xdr:rowOff>129540</xdr:rowOff>
    </xdr:from>
    <xdr:to>
      <xdr:col>12</xdr:col>
      <xdr:colOff>592455</xdr:colOff>
      <xdr:row>35</xdr:row>
      <xdr:rowOff>36195</xdr:rowOff>
    </xdr:to>
    <xdr:graphicFrame>
      <xdr:nvGraphicFramePr>
        <xdr:cNvPr id="2" name="图表 1"/>
        <xdr:cNvGraphicFramePr/>
      </xdr:nvGraphicFramePr>
      <xdr:xfrm>
        <a:off x="2075180" y="2173605"/>
        <a:ext cx="7296785" cy="435165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P8" sqref="P8"/>
    </sheetView>
  </sheetViews>
  <sheetFormatPr defaultColWidth="9" defaultRowHeight="14"/>
  <cols>
    <col min="1" max="1" width="11" customWidth="1"/>
    <col min="7" max="7" width="12.4416666666667" customWidth="1"/>
    <col min="8" max="8" width="10.775" customWidth="1"/>
  </cols>
  <sheetData>
    <row r="1" ht="34.95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3"/>
      <c r="E2" s="3"/>
      <c r="F2" s="3"/>
      <c r="G2" s="3"/>
    </row>
    <row r="3" spans="1:10">
      <c r="A3" s="4" t="s">
        <v>2</v>
      </c>
      <c r="B3" s="5" t="s">
        <v>3</v>
      </c>
      <c r="C3" s="6" t="s">
        <v>4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8">
        <f>SQRT(((F4-G4)^(2)+(F6-G4)^(2)+(F8-G4)^(2))/2)</f>
        <v>0.233333333333333</v>
      </c>
      <c r="J3" s="2"/>
    </row>
    <row r="4" spans="1:10">
      <c r="A4">
        <v>0.16</v>
      </c>
      <c r="B4">
        <v>17.6</v>
      </c>
      <c r="C4" s="8" t="s">
        <v>9</v>
      </c>
      <c r="D4" s="8">
        <v>19.6</v>
      </c>
      <c r="E4" s="9">
        <f>D5-D4</f>
        <v>34.8</v>
      </c>
      <c r="F4" s="9">
        <f>(1/3)*E4</f>
        <v>11.6</v>
      </c>
      <c r="G4" s="9">
        <f>(1/3)*(F4+F6+F8)</f>
        <v>11.7666666666667</v>
      </c>
      <c r="H4" s="8" t="s">
        <v>10</v>
      </c>
      <c r="I4" s="8">
        <f>ABS(((G4-I5)/I5)*100)</f>
        <v>0.282485875706229</v>
      </c>
      <c r="J4" s="8" t="s">
        <v>11</v>
      </c>
    </row>
    <row r="5" spans="1:10">
      <c r="A5">
        <v>0.2</v>
      </c>
      <c r="B5">
        <v>19.6</v>
      </c>
      <c r="C5" s="8" t="s">
        <v>12</v>
      </c>
      <c r="D5" s="8">
        <v>54.4</v>
      </c>
      <c r="E5" s="10"/>
      <c r="F5" s="10"/>
      <c r="G5" s="11"/>
      <c r="H5" s="8" t="s">
        <v>13</v>
      </c>
      <c r="I5" s="8">
        <v>11.8</v>
      </c>
      <c r="J5" s="8" t="s">
        <v>14</v>
      </c>
    </row>
    <row r="6" spans="1:7">
      <c r="A6">
        <v>0.17</v>
      </c>
      <c r="B6">
        <v>21.4</v>
      </c>
      <c r="C6" s="8" t="s">
        <v>15</v>
      </c>
      <c r="D6" s="8">
        <v>29.7</v>
      </c>
      <c r="E6" s="9">
        <f>D7-D6</f>
        <v>36.1</v>
      </c>
      <c r="F6" s="9">
        <f>(1/3)*E6</f>
        <v>12.0333333333333</v>
      </c>
      <c r="G6" s="11"/>
    </row>
    <row r="7" spans="1:7">
      <c r="A7">
        <v>0.15</v>
      </c>
      <c r="B7">
        <v>23.4</v>
      </c>
      <c r="C7" s="8" t="s">
        <v>16</v>
      </c>
      <c r="D7" s="8">
        <v>65.8</v>
      </c>
      <c r="E7" s="10"/>
      <c r="F7" s="10"/>
      <c r="G7" s="11"/>
    </row>
    <row r="8" spans="1:7">
      <c r="A8">
        <v>0.49</v>
      </c>
      <c r="B8">
        <v>26.3</v>
      </c>
      <c r="C8" s="8" t="s">
        <v>17</v>
      </c>
      <c r="D8" s="8">
        <v>42.3</v>
      </c>
      <c r="E8" s="9">
        <f>D9-D8</f>
        <v>35</v>
      </c>
      <c r="F8" s="9">
        <f>(1/3)*E8</f>
        <v>11.6666666666667</v>
      </c>
      <c r="G8" s="11"/>
    </row>
    <row r="9" spans="1:7">
      <c r="A9">
        <v>0.75</v>
      </c>
      <c r="B9">
        <v>29.7</v>
      </c>
      <c r="C9" s="8" t="s">
        <v>18</v>
      </c>
      <c r="D9" s="8">
        <v>77.3</v>
      </c>
      <c r="E9" s="10"/>
      <c r="F9" s="10"/>
      <c r="G9" s="10"/>
    </row>
    <row r="10" spans="1:2">
      <c r="A10">
        <v>0.31</v>
      </c>
      <c r="B10">
        <v>31.4</v>
      </c>
    </row>
    <row r="11" spans="1:2">
      <c r="A11">
        <v>0.19</v>
      </c>
      <c r="B11">
        <v>33.6</v>
      </c>
    </row>
    <row r="12" spans="1:2">
      <c r="A12">
        <v>0.78</v>
      </c>
      <c r="B12">
        <v>39.2</v>
      </c>
    </row>
    <row r="13" spans="1:2">
      <c r="A13" s="12">
        <v>1.4</v>
      </c>
      <c r="B13">
        <v>42.3</v>
      </c>
    </row>
    <row r="14" spans="1:2">
      <c r="A14">
        <v>0.6</v>
      </c>
      <c r="B14">
        <v>43.7</v>
      </c>
    </row>
    <row r="15" spans="1:2">
      <c r="A15">
        <v>0.47</v>
      </c>
      <c r="B15">
        <v>45.1</v>
      </c>
    </row>
    <row r="16" spans="1:2">
      <c r="A16">
        <v>1.43</v>
      </c>
      <c r="B16">
        <v>50.1</v>
      </c>
    </row>
    <row r="17" spans="1:2">
      <c r="A17">
        <v>2.13</v>
      </c>
      <c r="B17">
        <v>54.4</v>
      </c>
    </row>
    <row r="18" spans="1:2">
      <c r="A18">
        <v>1.33</v>
      </c>
      <c r="B18">
        <v>56.3</v>
      </c>
    </row>
    <row r="19" spans="1:2">
      <c r="A19">
        <v>0.97</v>
      </c>
      <c r="B19">
        <v>58.7</v>
      </c>
    </row>
    <row r="20" spans="1:2">
      <c r="A20">
        <v>2.33</v>
      </c>
      <c r="B20">
        <v>63.7</v>
      </c>
    </row>
    <row r="21" spans="1:2">
      <c r="A21">
        <v>2.78</v>
      </c>
      <c r="B21">
        <v>65.8</v>
      </c>
    </row>
    <row r="22" spans="1:2">
      <c r="A22">
        <v>1.76</v>
      </c>
      <c r="B22">
        <v>66.9</v>
      </c>
    </row>
    <row r="23" spans="1:2">
      <c r="A23">
        <v>1.54</v>
      </c>
      <c r="B23">
        <v>68.2</v>
      </c>
    </row>
    <row r="24" spans="1:2">
      <c r="A24">
        <v>3.11</v>
      </c>
      <c r="B24">
        <v>73.2</v>
      </c>
    </row>
    <row r="25" spans="1:2">
      <c r="A25">
        <v>3.58</v>
      </c>
      <c r="B25">
        <v>77.3</v>
      </c>
    </row>
    <row r="26" spans="1:2">
      <c r="A26">
        <v>2.96</v>
      </c>
      <c r="B26">
        <v>79.2</v>
      </c>
    </row>
    <row r="27" spans="1:2">
      <c r="A27">
        <v>2.4</v>
      </c>
      <c r="B27">
        <v>80.7</v>
      </c>
    </row>
  </sheetData>
  <mergeCells count="9">
    <mergeCell ref="A1:G1"/>
    <mergeCell ref="A2:G2"/>
    <mergeCell ref="E4:E5"/>
    <mergeCell ref="E6:E7"/>
    <mergeCell ref="E8:E9"/>
    <mergeCell ref="F4:F5"/>
    <mergeCell ref="F6:F7"/>
    <mergeCell ref="F8:F9"/>
    <mergeCell ref="G4:G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2019-10-06T06:33:00Z</dcterms:created>
  <dcterms:modified xsi:type="dcterms:W3CDTF">2023-10-10T08:36:40Z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66169B556F884250920BA883D73E8F17_12</vt:lpwstr>
  </property>
  <property fmtid="{D5CDD505-2E9C-101B-9397-08002B2CF9AE}" pid="3" name="KSOProductBuildVer">
    <vt:lpwstr>2052-12.1.0.15374</vt:lpwstr>
  </property>
</Properties>
</file>