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执风\Desktop\Excel（物理实验）\"/>
    </mc:Choice>
  </mc:AlternateContent>
  <xr:revisionPtr revIDLastSave="0" documentId="13_ncr:1_{94050AD2-F3A8-4995-BCE6-C62A201357D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2" sheetId="5" r:id="rId2"/>
    <sheet name="Sheet3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6" i="4" l="1"/>
  <c r="E26" i="4"/>
  <c r="F26" i="4"/>
  <c r="G26" i="4"/>
  <c r="H26" i="4"/>
  <c r="F7" i="4"/>
  <c r="H29" i="4" l="1"/>
  <c r="G29" i="4"/>
  <c r="F29" i="4"/>
  <c r="E29" i="4"/>
  <c r="D29" i="4"/>
  <c r="G6" i="4" l="1"/>
  <c r="I10" i="4" l="1"/>
  <c r="K14" i="4" l="1"/>
  <c r="F22" i="4" l="1"/>
  <c r="M23" i="4"/>
  <c r="L23" i="4"/>
  <c r="K23" i="4"/>
  <c r="J23" i="4"/>
  <c r="I23" i="4"/>
  <c r="H23" i="4"/>
  <c r="G23" i="4"/>
  <c r="F23" i="4"/>
  <c r="H27" i="4" s="1"/>
  <c r="H28" i="4" s="1"/>
  <c r="M19" i="4"/>
  <c r="L19" i="4"/>
  <c r="K19" i="4"/>
  <c r="J19" i="4"/>
  <c r="I19" i="4"/>
  <c r="H19" i="4"/>
  <c r="G19" i="4"/>
  <c r="F19" i="4"/>
  <c r="G27" i="4" s="1"/>
  <c r="G28" i="4" s="1"/>
  <c r="M15" i="4"/>
  <c r="L15" i="4"/>
  <c r="K15" i="4"/>
  <c r="J15" i="4"/>
  <c r="I15" i="4"/>
  <c r="H15" i="4"/>
  <c r="G15" i="4"/>
  <c r="F15" i="4"/>
  <c r="F27" i="4" s="1"/>
  <c r="F28" i="4" s="1"/>
  <c r="M11" i="4"/>
  <c r="L11" i="4"/>
  <c r="K11" i="4"/>
  <c r="J11" i="4"/>
  <c r="I11" i="4"/>
  <c r="H11" i="4"/>
  <c r="G11" i="4"/>
  <c r="F11" i="4"/>
  <c r="E27" i="4" s="1"/>
  <c r="E28" i="4" s="1"/>
  <c r="M7" i="4"/>
  <c r="L7" i="4"/>
  <c r="K7" i="4"/>
  <c r="J7" i="4"/>
  <c r="I7" i="4"/>
  <c r="H7" i="4"/>
  <c r="G7" i="4"/>
  <c r="M22" i="4"/>
  <c r="L22" i="4"/>
  <c r="K22" i="4"/>
  <c r="J22" i="4"/>
  <c r="I22" i="4"/>
  <c r="H22" i="4"/>
  <c r="G22" i="4"/>
  <c r="M18" i="4"/>
  <c r="L18" i="4"/>
  <c r="K18" i="4"/>
  <c r="J18" i="4"/>
  <c r="I18" i="4"/>
  <c r="H18" i="4"/>
  <c r="G18" i="4"/>
  <c r="F18" i="4"/>
  <c r="M14" i="4"/>
  <c r="L14" i="4"/>
  <c r="J14" i="4"/>
  <c r="I14" i="4"/>
  <c r="H14" i="4"/>
  <c r="G14" i="4"/>
  <c r="F14" i="4"/>
  <c r="M10" i="4"/>
  <c r="L10" i="4"/>
  <c r="K10" i="4"/>
  <c r="J10" i="4"/>
  <c r="H10" i="4"/>
  <c r="G10" i="4"/>
  <c r="F10" i="4"/>
  <c r="M6" i="4"/>
  <c r="L6" i="4"/>
  <c r="K6" i="4"/>
  <c r="J6" i="4"/>
  <c r="I6" i="4"/>
  <c r="H6" i="4"/>
  <c r="F6" i="4"/>
  <c r="D27" i="4" s="1"/>
  <c r="D28" i="4" s="1"/>
  <c r="E32" i="4" s="1"/>
  <c r="E33" i="4" s="1"/>
  <c r="E35" i="4" s="1"/>
</calcChain>
</file>

<file path=xl/sharedStrings.xml><?xml version="1.0" encoding="utf-8"?>
<sst xmlns="http://schemas.openxmlformats.org/spreadsheetml/2006/main" count="51" uniqueCount="44">
  <si>
    <t>Ia1</t>
  </si>
  <si>
    <t>lg(I/T^2)</t>
  </si>
  <si>
    <t>lgI</t>
  </si>
  <si>
    <t>灯丝电流Ia（A）</t>
  </si>
  <si>
    <t>灯丝温度T（K）</t>
  </si>
  <si>
    <t>Ua1</t>
    <phoneticPr fontId="2" type="noConversion"/>
  </si>
  <si>
    <t>√Ua1</t>
    <phoneticPr fontId="2" type="noConversion"/>
  </si>
  <si>
    <t>Ia2</t>
    <phoneticPr fontId="2" type="noConversion"/>
  </si>
  <si>
    <t>Ua2</t>
    <phoneticPr fontId="2" type="noConversion"/>
  </si>
  <si>
    <t>Ua4</t>
    <phoneticPr fontId="2" type="noConversion"/>
  </si>
  <si>
    <t>Ua3</t>
    <phoneticPr fontId="2" type="noConversion"/>
  </si>
  <si>
    <t>Ia4</t>
    <phoneticPr fontId="2" type="noConversion"/>
  </si>
  <si>
    <t>Ia3</t>
    <phoneticPr fontId="2" type="noConversion"/>
  </si>
  <si>
    <t>Ua5</t>
    <phoneticPr fontId="2" type="noConversion"/>
  </si>
  <si>
    <t>Ia5</t>
    <phoneticPr fontId="2" type="noConversion"/>
  </si>
  <si>
    <t>第一组</t>
    <phoneticPr fontId="2" type="noConversion"/>
  </si>
  <si>
    <t>第二组</t>
    <phoneticPr fontId="2" type="noConversion"/>
  </si>
  <si>
    <t>第三组</t>
    <phoneticPr fontId="2" type="noConversion"/>
  </si>
  <si>
    <t>第四组</t>
    <phoneticPr fontId="2" type="noConversion"/>
  </si>
  <si>
    <t>第五组</t>
    <phoneticPr fontId="2" type="noConversion"/>
  </si>
  <si>
    <t>灯丝电流Ia（A）</t>
    <phoneticPr fontId="2" type="noConversion"/>
  </si>
  <si>
    <t>√Ua2</t>
    <phoneticPr fontId="2" type="noConversion"/>
  </si>
  <si>
    <t>√Ua3</t>
    <phoneticPr fontId="2" type="noConversion"/>
  </si>
  <si>
    <t>√Ua4</t>
    <phoneticPr fontId="2" type="noConversion"/>
  </si>
  <si>
    <t>√Ua5</t>
    <phoneticPr fontId="2" type="noConversion"/>
  </si>
  <si>
    <t>lgla1</t>
    <phoneticPr fontId="2" type="noConversion"/>
  </si>
  <si>
    <t>lgla2</t>
    <phoneticPr fontId="2" type="noConversion"/>
  </si>
  <si>
    <t>lgla3</t>
    <phoneticPr fontId="2" type="noConversion"/>
  </si>
  <si>
    <t>lgla4</t>
    <phoneticPr fontId="2" type="noConversion"/>
  </si>
  <si>
    <t>lgla5</t>
    <phoneticPr fontId="2" type="noConversion"/>
  </si>
  <si>
    <t xml:space="preserve">      金属逸出功数据处理</t>
    <phoneticPr fontId="2" type="noConversion"/>
  </si>
  <si>
    <t>组数</t>
    <phoneticPr fontId="2" type="noConversion"/>
  </si>
  <si>
    <t>灯丝电流Ia（A）</t>
    <phoneticPr fontId="2" type="noConversion"/>
  </si>
  <si>
    <t>T（K）</t>
    <phoneticPr fontId="2" type="noConversion"/>
  </si>
  <si>
    <t>（1/T）/K^（-1）</t>
    <phoneticPr fontId="2" type="noConversion"/>
  </si>
  <si>
    <t>请在下方输入阳极电压（V）和阳极电流（A）</t>
    <phoneticPr fontId="2" type="noConversion"/>
  </si>
  <si>
    <t>直线斜率：</t>
    <phoneticPr fontId="2" type="noConversion"/>
  </si>
  <si>
    <t>逸出功:</t>
    <phoneticPr fontId="2" type="noConversion"/>
  </si>
  <si>
    <t>eV</t>
    <phoneticPr fontId="2" type="noConversion"/>
  </si>
  <si>
    <t>逸出功公认值</t>
    <phoneticPr fontId="2" type="noConversion"/>
  </si>
  <si>
    <t>相对误差：</t>
    <phoneticPr fontId="2" type="noConversion"/>
  </si>
  <si>
    <t>%</t>
    <phoneticPr fontId="2" type="noConversion"/>
  </si>
  <si>
    <t>常数：</t>
    <phoneticPr fontId="2" type="noConversion"/>
  </si>
  <si>
    <t>（即为第二图斜率）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</si>
</sst>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宋体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name val="宋体"/>
      <family val="3"/>
      <charset val="134"/>
    </font>
    <font>
      <b/>
      <sz val="22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2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zh-CN" altLang="en-US"/>
              <a:t>表</a:t>
            </a:r>
            <a:r>
              <a:rPr lang="en-US" altLang="zh-CN"/>
              <a:t>1</a:t>
            </a:r>
            <a:endParaRPr lang="zh-CN" altLang="en-US"/>
          </a:p>
        </c:rich>
      </c:tx>
      <c:layout>
        <c:manualLayout>
          <c:xMode val="edge"/>
          <c:yMode val="edge"/>
          <c:x val="0.88694721709972124"/>
          <c:y val="2.0304248961719878E-2"/>
        </c:manualLayout>
      </c:layout>
      <c:overlay val="1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Sheet1!$E$7</c:f>
              <c:strCache>
                <c:ptCount val="1"/>
                <c:pt idx="0">
                  <c:v>lgla1</c:v>
                </c:pt>
              </c:strCache>
            </c:strRef>
          </c:tx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Sheet1!$F$6:$M$6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xVal>
          <c:yVal>
            <c:numRef>
              <c:f>Sheet1!$F$7:$M$7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B-DDBA-40B8-8FF7-33B7CE69E7C9}"/>
            </c:ext>
          </c:extLst>
        </c:ser>
        <c:ser>
          <c:idx val="1"/>
          <c:order val="1"/>
          <c:tx>
            <c:strRef>
              <c:f>Sheet1!$E$11</c:f>
              <c:strCache>
                <c:ptCount val="1"/>
                <c:pt idx="0">
                  <c:v>lgla2</c:v>
                </c:pt>
              </c:strCache>
            </c:strRef>
          </c:tx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Sheet1!$F$10:$M$10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xVal>
          <c:yVal>
            <c:numRef>
              <c:f>Sheet1!$F$11:$M$11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D-DDBA-40B8-8FF7-33B7CE69E7C9}"/>
            </c:ext>
          </c:extLst>
        </c:ser>
        <c:ser>
          <c:idx val="2"/>
          <c:order val="2"/>
          <c:tx>
            <c:strRef>
              <c:f>Sheet1!$E$15</c:f>
              <c:strCache>
                <c:ptCount val="1"/>
                <c:pt idx="0">
                  <c:v>lgla3</c:v>
                </c:pt>
              </c:strCache>
            </c:strRef>
          </c:tx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Sheet1!$F$14:$M$14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xVal>
          <c:yVal>
            <c:numRef>
              <c:f>Sheet1!$F$15:$M$15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E-DDBA-40B8-8FF7-33B7CE69E7C9}"/>
            </c:ext>
          </c:extLst>
        </c:ser>
        <c:ser>
          <c:idx val="3"/>
          <c:order val="3"/>
          <c:tx>
            <c:strRef>
              <c:f>Sheet1!$E$19</c:f>
              <c:strCache>
                <c:ptCount val="1"/>
                <c:pt idx="0">
                  <c:v>lgla4</c:v>
                </c:pt>
              </c:strCache>
            </c:strRef>
          </c:tx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Sheet1!$F$18:$M$18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xVal>
          <c:yVal>
            <c:numRef>
              <c:f>Sheet1!$F$19:$M$19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F-DDBA-40B8-8FF7-33B7CE69E7C9}"/>
            </c:ext>
          </c:extLst>
        </c:ser>
        <c:ser>
          <c:idx val="4"/>
          <c:order val="4"/>
          <c:tx>
            <c:strRef>
              <c:f>Sheet1!$E$23</c:f>
              <c:strCache>
                <c:ptCount val="1"/>
                <c:pt idx="0">
                  <c:v>lgla5</c:v>
                </c:pt>
              </c:strCache>
            </c:strRef>
          </c:tx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Sheet1!$F$22:$M$22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xVal>
          <c:yVal>
            <c:numRef>
              <c:f>Sheet1!$F$23:$M$23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0-DDBA-40B8-8FF7-33B7CE69E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9713792"/>
        <c:axId val="189990400"/>
      </c:scatterChart>
      <c:valAx>
        <c:axId val="189713792"/>
        <c:scaling>
          <c:orientation val="minMax"/>
          <c:max val="12.5"/>
          <c:min val="4.5"/>
        </c:scaling>
        <c:delete val="0"/>
        <c:axPos val="b"/>
        <c:majorGridlines/>
        <c:minorGridlines/>
        <c:numFmt formatCode="General" sourceLinked="1"/>
        <c:majorTickMark val="out"/>
        <c:minorTickMark val="none"/>
        <c:tickLblPos val="nextTo"/>
        <c:crossAx val="189990400"/>
        <c:crosses val="autoZero"/>
        <c:crossBetween val="midCat"/>
      </c:valAx>
      <c:valAx>
        <c:axId val="189990400"/>
        <c:scaling>
          <c:orientation val="minMax"/>
        </c:scaling>
        <c:delete val="0"/>
        <c:axPos val="l"/>
        <c:majorGridlines/>
        <c:minorGridlines/>
        <c:numFmt formatCode="General" sourceLinked="1"/>
        <c:majorTickMark val="out"/>
        <c:minorTickMark val="none"/>
        <c:tickLblPos val="nextTo"/>
        <c:crossAx val="18971379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1958795578062038"/>
          <c:y val="8.6042257844261116E-2"/>
          <c:w val="0.16704406936196364"/>
          <c:h val="0.7350777799116573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3888888888888894"/>
          <c:y val="6.0185185185185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v>图线</c:v>
          </c:tx>
          <c:spPr>
            <a:ln w="28575" cap="rnd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0.10142957130358705"/>
                  <c:y val="2.9007728200641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Sheet1!$D$29:$H$29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xVal>
          <c:yVal>
            <c:numRef>
              <c:f>Sheet1!$D$28:$H$28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6BB-4511-97C5-A9BFEC31BF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31458808"/>
        <c:axId val="831454968"/>
      </c:scatterChart>
      <c:valAx>
        <c:axId val="831458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1454968"/>
        <c:crosses val="autoZero"/>
        <c:crossBetween val="midCat"/>
      </c:valAx>
      <c:valAx>
        <c:axId val="831454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314588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121920</xdr:colOff>
      <xdr:row>2</xdr:row>
      <xdr:rowOff>83820</xdr:rowOff>
    </xdr:from>
    <xdr:to>
      <xdr:col>23</xdr:col>
      <xdr:colOff>175260</xdr:colOff>
      <xdr:row>18</xdr:row>
      <xdr:rowOff>121920</xdr:rowOff>
    </xdr:to>
    <xdr:graphicFrame macro="">
      <xdr:nvGraphicFramePr>
        <xdr:cNvPr id="13" name="图表 12">
          <a:extLst>
            <a:ext uri="{FF2B5EF4-FFF2-40B4-BE49-F238E27FC236}">
              <a16:creationId xmlns:a16="http://schemas.microsoft.com/office/drawing/2014/main" id="{EC8D864E-F98C-4551-BD3E-EA534D7126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388620</xdr:colOff>
      <xdr:row>20</xdr:row>
      <xdr:rowOff>38100</xdr:rowOff>
    </xdr:from>
    <xdr:to>
      <xdr:col>21</xdr:col>
      <xdr:colOff>83820</xdr:colOff>
      <xdr:row>34</xdr:row>
      <xdr:rowOff>148590</xdr:rowOff>
    </xdr:to>
    <xdr:graphicFrame macro="">
      <xdr:nvGraphicFramePr>
        <xdr:cNvPr id="16" name="图表 15">
          <a:extLst>
            <a:ext uri="{FF2B5EF4-FFF2-40B4-BE49-F238E27FC236}">
              <a16:creationId xmlns:a16="http://schemas.microsoft.com/office/drawing/2014/main" id="{78E7BFE8-09EB-4A93-8FE2-EF0E64625D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95699-45BA-44F1-9D9B-3ACADC6C90C1}">
  <dimension ref="A1:Y55"/>
  <sheetViews>
    <sheetView tabSelected="1" workbookViewId="0">
      <selection activeCell="E20" sqref="E20:M21"/>
    </sheetView>
  </sheetViews>
  <sheetFormatPr defaultRowHeight="14.4" x14ac:dyDescent="0.25"/>
  <cols>
    <col min="1" max="3" width="8.77734375" style="16" customWidth="1"/>
    <col min="4" max="13" width="15.77734375" style="16" customWidth="1"/>
    <col min="14" max="16384" width="8.88671875" style="16"/>
  </cols>
  <sheetData>
    <row r="1" spans="1:23" ht="32.4" customHeight="1" x14ac:dyDescent="0.25">
      <c r="A1" s="40"/>
      <c r="B1" s="40"/>
      <c r="C1" s="40"/>
      <c r="D1" s="39" t="s">
        <v>30</v>
      </c>
      <c r="E1" s="39"/>
      <c r="F1" s="39"/>
      <c r="G1" s="39"/>
      <c r="H1" s="39"/>
      <c r="I1" s="39"/>
      <c r="J1" s="39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3" x14ac:dyDescent="0.25">
      <c r="A2" s="40"/>
      <c r="B2" s="40"/>
      <c r="C2" s="40"/>
    </row>
    <row r="3" spans="1:23" x14ac:dyDescent="0.25">
      <c r="A3" s="40"/>
      <c r="B3" s="40"/>
      <c r="C3" s="40"/>
      <c r="D3" s="41" t="s">
        <v>35</v>
      </c>
      <c r="E3" s="41"/>
      <c r="F3" s="41"/>
      <c r="G3" s="41"/>
      <c r="H3" s="41"/>
      <c r="I3" s="41"/>
      <c r="J3" s="41"/>
      <c r="K3" s="41"/>
      <c r="L3" s="41"/>
      <c r="M3" s="41"/>
    </row>
    <row r="4" spans="1:23" ht="16.05" customHeight="1" x14ac:dyDescent="0.25">
      <c r="A4" s="26" t="s">
        <v>15</v>
      </c>
      <c r="B4" s="42"/>
      <c r="C4" s="43"/>
      <c r="D4" s="44" t="s">
        <v>20</v>
      </c>
      <c r="E4" s="46" t="s">
        <v>5</v>
      </c>
      <c r="F4" s="45"/>
      <c r="G4" s="45"/>
      <c r="H4" s="45"/>
      <c r="I4" s="45"/>
      <c r="J4" s="45"/>
      <c r="K4" s="45"/>
      <c r="L4" s="45"/>
      <c r="M4" s="47"/>
    </row>
    <row r="5" spans="1:23" ht="16.05" customHeight="1" x14ac:dyDescent="0.25">
      <c r="A5" s="32"/>
      <c r="B5" s="33"/>
      <c r="C5" s="34"/>
      <c r="D5" s="45"/>
      <c r="E5" s="45" t="s">
        <v>0</v>
      </c>
      <c r="F5" s="45"/>
      <c r="G5" s="45"/>
      <c r="H5" s="45"/>
      <c r="I5" s="45"/>
      <c r="J5" s="45"/>
      <c r="K5" s="45"/>
      <c r="L5" s="45"/>
      <c r="M5" s="45"/>
    </row>
    <row r="6" spans="1:23" ht="16.05" customHeight="1" x14ac:dyDescent="0.25">
      <c r="A6" s="32"/>
      <c r="B6" s="33"/>
      <c r="C6" s="34"/>
      <c r="D6" s="44" t="s">
        <v>4</v>
      </c>
      <c r="E6" s="12" t="s">
        <v>6</v>
      </c>
      <c r="F6" s="14">
        <f t="shared" ref="F6:M6" si="0">POWER(F4,1/2)</f>
        <v>0</v>
      </c>
      <c r="G6" s="14">
        <f>POWER(G4,1/2)</f>
        <v>0</v>
      </c>
      <c r="H6" s="14">
        <f t="shared" si="0"/>
        <v>0</v>
      </c>
      <c r="I6" s="14">
        <f t="shared" si="0"/>
        <v>0</v>
      </c>
      <c r="J6" s="14">
        <f t="shared" si="0"/>
        <v>0</v>
      </c>
      <c r="K6" s="14">
        <f t="shared" si="0"/>
        <v>0</v>
      </c>
      <c r="L6" s="14">
        <f t="shared" si="0"/>
        <v>0</v>
      </c>
      <c r="M6" s="14">
        <f t="shared" si="0"/>
        <v>0</v>
      </c>
    </row>
    <row r="7" spans="1:23" ht="16.05" customHeight="1" x14ac:dyDescent="0.25">
      <c r="A7" s="35"/>
      <c r="B7" s="36"/>
      <c r="C7" s="37"/>
      <c r="D7" s="45"/>
      <c r="E7" s="12" t="s">
        <v>25</v>
      </c>
      <c r="F7" s="14" t="e">
        <f>LOG10(F5)</f>
        <v>#NUM!</v>
      </c>
      <c r="G7" s="14" t="e">
        <f t="shared" ref="G7:M7" si="1">LOG10(G5)</f>
        <v>#NUM!</v>
      </c>
      <c r="H7" s="14" t="e">
        <f t="shared" si="1"/>
        <v>#NUM!</v>
      </c>
      <c r="I7" s="14" t="e">
        <f t="shared" si="1"/>
        <v>#NUM!</v>
      </c>
      <c r="J7" s="14" t="e">
        <f t="shared" si="1"/>
        <v>#NUM!</v>
      </c>
      <c r="K7" s="14" t="e">
        <f t="shared" si="1"/>
        <v>#NUM!</v>
      </c>
      <c r="L7" s="14" t="e">
        <f t="shared" si="1"/>
        <v>#NUM!</v>
      </c>
      <c r="M7" s="14" t="e">
        <f t="shared" si="1"/>
        <v>#NUM!</v>
      </c>
    </row>
    <row r="8" spans="1:23" ht="16.05" customHeight="1" x14ac:dyDescent="0.25">
      <c r="A8" s="26" t="s">
        <v>16</v>
      </c>
      <c r="B8" s="42"/>
      <c r="C8" s="43"/>
      <c r="D8" s="44" t="s">
        <v>3</v>
      </c>
      <c r="E8" s="46" t="s">
        <v>8</v>
      </c>
      <c r="F8" s="45"/>
      <c r="G8" s="45"/>
      <c r="H8" s="45"/>
      <c r="I8" s="45"/>
      <c r="J8" s="45"/>
      <c r="K8" s="45"/>
      <c r="L8" s="45"/>
      <c r="M8" s="47"/>
    </row>
    <row r="9" spans="1:23" ht="16.05" customHeight="1" x14ac:dyDescent="0.25">
      <c r="A9" s="32"/>
      <c r="B9" s="33"/>
      <c r="C9" s="34"/>
      <c r="D9" s="45"/>
      <c r="E9" s="47" t="s">
        <v>7</v>
      </c>
      <c r="F9" s="45"/>
      <c r="G9" s="45"/>
      <c r="H9" s="45"/>
      <c r="I9" s="45"/>
      <c r="J9" s="45"/>
      <c r="K9" s="45"/>
      <c r="L9" s="45"/>
      <c r="M9" s="45"/>
    </row>
    <row r="10" spans="1:23" ht="16.05" customHeight="1" x14ac:dyDescent="0.25">
      <c r="A10" s="32"/>
      <c r="B10" s="33"/>
      <c r="C10" s="34"/>
      <c r="D10" s="44" t="s">
        <v>4</v>
      </c>
      <c r="E10" s="12" t="s">
        <v>21</v>
      </c>
      <c r="F10" s="14">
        <f t="shared" ref="F10:M10" si="2">POWER(F8,1/2)</f>
        <v>0</v>
      </c>
      <c r="G10" s="14">
        <f t="shared" si="2"/>
        <v>0</v>
      </c>
      <c r="H10" s="14">
        <f t="shared" si="2"/>
        <v>0</v>
      </c>
      <c r="I10" s="14">
        <f>POWER(I8,1/2)</f>
        <v>0</v>
      </c>
      <c r="J10" s="14">
        <f t="shared" si="2"/>
        <v>0</v>
      </c>
      <c r="K10" s="14">
        <f t="shared" si="2"/>
        <v>0</v>
      </c>
      <c r="L10" s="14">
        <f t="shared" si="2"/>
        <v>0</v>
      </c>
      <c r="M10" s="14">
        <f t="shared" si="2"/>
        <v>0</v>
      </c>
    </row>
    <row r="11" spans="1:23" ht="16.05" customHeight="1" x14ac:dyDescent="0.25">
      <c r="A11" s="35"/>
      <c r="B11" s="36"/>
      <c r="C11" s="37"/>
      <c r="D11" s="45"/>
      <c r="E11" s="12" t="s">
        <v>26</v>
      </c>
      <c r="F11" s="14" t="e">
        <f t="shared" ref="F11:M11" si="3">LOG10(F9)</f>
        <v>#NUM!</v>
      </c>
      <c r="G11" s="14" t="e">
        <f t="shared" si="3"/>
        <v>#NUM!</v>
      </c>
      <c r="H11" s="14" t="e">
        <f t="shared" si="3"/>
        <v>#NUM!</v>
      </c>
      <c r="I11" s="14" t="e">
        <f t="shared" si="3"/>
        <v>#NUM!</v>
      </c>
      <c r="J11" s="14" t="e">
        <f t="shared" si="3"/>
        <v>#NUM!</v>
      </c>
      <c r="K11" s="14" t="e">
        <f t="shared" si="3"/>
        <v>#NUM!</v>
      </c>
      <c r="L11" s="14" t="e">
        <f t="shared" si="3"/>
        <v>#NUM!</v>
      </c>
      <c r="M11" s="14" t="e">
        <f t="shared" si="3"/>
        <v>#NUM!</v>
      </c>
    </row>
    <row r="12" spans="1:23" ht="16.05" customHeight="1" x14ac:dyDescent="0.25">
      <c r="A12" s="26" t="s">
        <v>17</v>
      </c>
      <c r="B12" s="27"/>
      <c r="C12" s="28"/>
      <c r="D12" s="44" t="s">
        <v>3</v>
      </c>
      <c r="E12" s="46" t="s">
        <v>10</v>
      </c>
      <c r="F12" s="45"/>
      <c r="G12" s="45"/>
      <c r="H12" s="45"/>
      <c r="I12" s="45"/>
      <c r="J12" s="45"/>
      <c r="K12" s="45"/>
      <c r="L12" s="45"/>
      <c r="M12" s="47"/>
    </row>
    <row r="13" spans="1:23" ht="16.05" customHeight="1" x14ac:dyDescent="0.25">
      <c r="A13" s="29"/>
      <c r="B13" s="30"/>
      <c r="C13" s="31"/>
      <c r="D13" s="45"/>
      <c r="E13" s="47" t="s">
        <v>12</v>
      </c>
      <c r="F13" s="45"/>
      <c r="G13" s="45"/>
      <c r="H13" s="45"/>
      <c r="I13" s="45"/>
      <c r="J13" s="45"/>
      <c r="K13" s="45"/>
      <c r="L13" s="45"/>
      <c r="M13" s="45"/>
    </row>
    <row r="14" spans="1:23" ht="16.05" customHeight="1" x14ac:dyDescent="0.25">
      <c r="A14" s="32"/>
      <c r="B14" s="33"/>
      <c r="C14" s="34"/>
      <c r="D14" s="44" t="s">
        <v>4</v>
      </c>
      <c r="E14" s="12" t="s">
        <v>22</v>
      </c>
      <c r="F14" s="14">
        <f>POWER(F12,1/2)</f>
        <v>0</v>
      </c>
      <c r="G14" s="14">
        <f>POWER(G12,1/2)</f>
        <v>0</v>
      </c>
      <c r="H14" s="14">
        <f>POWER(H12,1/2)</f>
        <v>0</v>
      </c>
      <c r="I14" s="14">
        <f>POWER(I12,1/2)</f>
        <v>0</v>
      </c>
      <c r="J14" s="14">
        <f>POWER(J12,1/2)</f>
        <v>0</v>
      </c>
      <c r="K14" s="14">
        <f>POWER(K12,1/2 )</f>
        <v>0</v>
      </c>
      <c r="L14" s="14">
        <f>POWER(L12,1/2)</f>
        <v>0</v>
      </c>
      <c r="M14" s="14">
        <f>POWER(M12,1/2)</f>
        <v>0</v>
      </c>
    </row>
    <row r="15" spans="1:23" ht="16.05" customHeight="1" x14ac:dyDescent="0.25">
      <c r="A15" s="35"/>
      <c r="B15" s="36"/>
      <c r="C15" s="37"/>
      <c r="D15" s="45"/>
      <c r="E15" s="12" t="s">
        <v>27</v>
      </c>
      <c r="F15" s="14" t="e">
        <f t="shared" ref="F15:M15" si="4">LOG10(F13)</f>
        <v>#NUM!</v>
      </c>
      <c r="G15" s="14" t="e">
        <f t="shared" si="4"/>
        <v>#NUM!</v>
      </c>
      <c r="H15" s="14" t="e">
        <f t="shared" si="4"/>
        <v>#NUM!</v>
      </c>
      <c r="I15" s="14" t="e">
        <f t="shared" si="4"/>
        <v>#NUM!</v>
      </c>
      <c r="J15" s="14" t="e">
        <f t="shared" si="4"/>
        <v>#NUM!</v>
      </c>
      <c r="K15" s="14" t="e">
        <f t="shared" si="4"/>
        <v>#NUM!</v>
      </c>
      <c r="L15" s="14" t="e">
        <f t="shared" si="4"/>
        <v>#NUM!</v>
      </c>
      <c r="M15" s="14" t="e">
        <f t="shared" si="4"/>
        <v>#NUM!</v>
      </c>
    </row>
    <row r="16" spans="1:23" ht="16.05" customHeight="1" x14ac:dyDescent="0.25">
      <c r="A16" s="26" t="s">
        <v>18</v>
      </c>
      <c r="B16" s="27"/>
      <c r="C16" s="28"/>
      <c r="D16" s="44" t="s">
        <v>32</v>
      </c>
      <c r="E16" s="46" t="s">
        <v>9</v>
      </c>
      <c r="F16" s="45"/>
      <c r="G16" s="45"/>
      <c r="H16" s="45"/>
      <c r="I16" s="45"/>
      <c r="J16" s="45"/>
      <c r="K16" s="45"/>
      <c r="L16" s="45"/>
      <c r="M16" s="47"/>
    </row>
    <row r="17" spans="1:25" ht="16.05" customHeight="1" x14ac:dyDescent="0.25">
      <c r="A17" s="29"/>
      <c r="B17" s="30"/>
      <c r="C17" s="31"/>
      <c r="D17" s="45"/>
      <c r="E17" s="47" t="s">
        <v>11</v>
      </c>
      <c r="F17" s="45"/>
      <c r="G17" s="45"/>
      <c r="H17" s="45"/>
      <c r="I17" s="45"/>
      <c r="J17" s="45"/>
      <c r="K17" s="45"/>
      <c r="L17" s="45"/>
      <c r="M17" s="45"/>
    </row>
    <row r="18" spans="1:25" ht="16.05" customHeight="1" x14ac:dyDescent="0.25">
      <c r="A18" s="32"/>
      <c r="B18" s="33"/>
      <c r="C18" s="34"/>
      <c r="D18" s="44" t="s">
        <v>4</v>
      </c>
      <c r="E18" s="12" t="s">
        <v>23</v>
      </c>
      <c r="F18" s="14">
        <f t="shared" ref="F18:M18" si="5">POWER(F16,1/2)</f>
        <v>0</v>
      </c>
      <c r="G18" s="14">
        <f t="shared" si="5"/>
        <v>0</v>
      </c>
      <c r="H18" s="14">
        <f t="shared" si="5"/>
        <v>0</v>
      </c>
      <c r="I18" s="14">
        <f t="shared" si="5"/>
        <v>0</v>
      </c>
      <c r="J18" s="14">
        <f t="shared" si="5"/>
        <v>0</v>
      </c>
      <c r="K18" s="14">
        <f t="shared" si="5"/>
        <v>0</v>
      </c>
      <c r="L18" s="14">
        <f t="shared" si="5"/>
        <v>0</v>
      </c>
      <c r="M18" s="14">
        <f t="shared" si="5"/>
        <v>0</v>
      </c>
    </row>
    <row r="19" spans="1:25" ht="16.05" customHeight="1" x14ac:dyDescent="0.25">
      <c r="A19" s="35"/>
      <c r="B19" s="36"/>
      <c r="C19" s="37"/>
      <c r="D19" s="45"/>
      <c r="E19" s="12" t="s">
        <v>28</v>
      </c>
      <c r="F19" s="14" t="e">
        <f t="shared" ref="F19:M19" si="6">LOG10(F17)</f>
        <v>#NUM!</v>
      </c>
      <c r="G19" s="14" t="e">
        <f t="shared" si="6"/>
        <v>#NUM!</v>
      </c>
      <c r="H19" s="14" t="e">
        <f t="shared" si="6"/>
        <v>#NUM!</v>
      </c>
      <c r="I19" s="14" t="e">
        <f t="shared" si="6"/>
        <v>#NUM!</v>
      </c>
      <c r="J19" s="14" t="e">
        <f t="shared" si="6"/>
        <v>#NUM!</v>
      </c>
      <c r="K19" s="14" t="e">
        <f t="shared" si="6"/>
        <v>#NUM!</v>
      </c>
      <c r="L19" s="14" t="e">
        <f t="shared" si="6"/>
        <v>#NUM!</v>
      </c>
      <c r="M19" s="14" t="e">
        <f t="shared" si="6"/>
        <v>#NUM!</v>
      </c>
    </row>
    <row r="20" spans="1:25" ht="16.05" customHeight="1" x14ac:dyDescent="0.25">
      <c r="A20" s="26" t="s">
        <v>19</v>
      </c>
      <c r="B20" s="27"/>
      <c r="C20" s="28"/>
      <c r="D20" s="44" t="s">
        <v>3</v>
      </c>
      <c r="E20" s="46" t="s">
        <v>13</v>
      </c>
      <c r="F20" s="45"/>
      <c r="G20" s="45"/>
      <c r="H20" s="45"/>
      <c r="I20" s="45"/>
      <c r="J20" s="45"/>
      <c r="K20" s="45"/>
      <c r="L20" s="45"/>
      <c r="M20" s="47"/>
    </row>
    <row r="21" spans="1:25" ht="16.05" customHeight="1" x14ac:dyDescent="0.25">
      <c r="A21" s="29"/>
      <c r="B21" s="30"/>
      <c r="C21" s="31"/>
      <c r="D21" s="45"/>
      <c r="E21" s="47" t="s">
        <v>14</v>
      </c>
      <c r="F21" s="45"/>
      <c r="G21" s="45"/>
      <c r="H21" s="45"/>
      <c r="I21" s="45"/>
      <c r="J21" s="45"/>
      <c r="K21" s="45"/>
      <c r="L21" s="45"/>
      <c r="M21" s="45"/>
    </row>
    <row r="22" spans="1:25" ht="16.05" customHeight="1" x14ac:dyDescent="0.25">
      <c r="A22" s="32"/>
      <c r="B22" s="33"/>
      <c r="C22" s="34"/>
      <c r="D22" s="44" t="s">
        <v>4</v>
      </c>
      <c r="E22" s="12" t="s">
        <v>24</v>
      </c>
      <c r="F22" s="14">
        <f t="shared" ref="F22:M22" si="7">POWER(F20,1/2)</f>
        <v>0</v>
      </c>
      <c r="G22" s="14">
        <f t="shared" si="7"/>
        <v>0</v>
      </c>
      <c r="H22" s="14">
        <f t="shared" si="7"/>
        <v>0</v>
      </c>
      <c r="I22" s="14">
        <f t="shared" si="7"/>
        <v>0</v>
      </c>
      <c r="J22" s="14">
        <f t="shared" si="7"/>
        <v>0</v>
      </c>
      <c r="K22" s="14">
        <f t="shared" si="7"/>
        <v>0</v>
      </c>
      <c r="L22" s="14">
        <f t="shared" si="7"/>
        <v>0</v>
      </c>
      <c r="M22" s="14">
        <f t="shared" si="7"/>
        <v>0</v>
      </c>
    </row>
    <row r="23" spans="1:25" ht="16.05" customHeight="1" x14ac:dyDescent="0.25">
      <c r="A23" s="35"/>
      <c r="B23" s="36"/>
      <c r="C23" s="37"/>
      <c r="D23" s="45"/>
      <c r="E23" s="12" t="s">
        <v>29</v>
      </c>
      <c r="F23" s="14" t="e">
        <f t="shared" ref="F23:M23" si="8">LOG10(F21)</f>
        <v>#NUM!</v>
      </c>
      <c r="G23" s="14" t="e">
        <f t="shared" si="8"/>
        <v>#NUM!</v>
      </c>
      <c r="H23" s="14" t="e">
        <f t="shared" si="8"/>
        <v>#NUM!</v>
      </c>
      <c r="I23" s="14" t="e">
        <f t="shared" si="8"/>
        <v>#NUM!</v>
      </c>
      <c r="J23" s="14" t="e">
        <f t="shared" si="8"/>
        <v>#NUM!</v>
      </c>
      <c r="K23" s="14" t="e">
        <f t="shared" si="8"/>
        <v>#NUM!</v>
      </c>
      <c r="L23" s="14" t="e">
        <f t="shared" si="8"/>
        <v>#NUM!</v>
      </c>
      <c r="M23" s="14" t="e">
        <f t="shared" si="8"/>
        <v>#NUM!</v>
      </c>
      <c r="N23" s="13"/>
      <c r="O23" s="2"/>
      <c r="P23" s="2"/>
      <c r="Q23" s="17"/>
      <c r="R23" s="2"/>
      <c r="S23" s="2"/>
      <c r="T23" s="2"/>
      <c r="U23" s="2"/>
      <c r="V23" s="2"/>
      <c r="W23" s="2"/>
      <c r="X23" s="2"/>
      <c r="Y23" s="1"/>
    </row>
    <row r="24" spans="1:25" ht="18.600000000000001" customHeight="1" x14ac:dyDescent="0.25">
      <c r="N24" s="13"/>
      <c r="O24" s="2"/>
      <c r="P24" s="2"/>
      <c r="Q24" s="1"/>
      <c r="R24" s="2"/>
      <c r="S24" s="2"/>
      <c r="T24" s="2"/>
      <c r="U24" s="2"/>
      <c r="V24" s="2"/>
      <c r="W24" s="2"/>
      <c r="X24" s="2"/>
      <c r="Y24" s="2"/>
    </row>
    <row r="25" spans="1:25" ht="14.4" customHeight="1" x14ac:dyDescent="0.25">
      <c r="A25" s="22" t="s">
        <v>31</v>
      </c>
      <c r="B25" s="23"/>
      <c r="C25" s="23"/>
      <c r="D25" s="11">
        <v>1</v>
      </c>
      <c r="E25" s="11">
        <v>2</v>
      </c>
      <c r="F25" s="11">
        <v>3</v>
      </c>
      <c r="G25" s="11">
        <v>4</v>
      </c>
      <c r="H25" s="11">
        <v>5</v>
      </c>
      <c r="N25" s="13"/>
      <c r="O25" s="2"/>
      <c r="P25" s="2"/>
      <c r="Q25" s="17"/>
      <c r="R25" s="2"/>
      <c r="S25" s="2"/>
      <c r="T25" s="2"/>
      <c r="U25" s="2"/>
      <c r="V25" s="2"/>
      <c r="W25" s="2"/>
      <c r="X25" s="2"/>
      <c r="Y25" s="1"/>
    </row>
    <row r="26" spans="1:25" ht="14.4" customHeight="1" x14ac:dyDescent="0.25">
      <c r="A26" s="24" t="s">
        <v>33</v>
      </c>
      <c r="B26" s="23"/>
      <c r="C26" s="25"/>
      <c r="D26" s="11">
        <f>D7</f>
        <v>0</v>
      </c>
      <c r="E26" s="11">
        <f>D11</f>
        <v>0</v>
      </c>
      <c r="F26" s="11">
        <f>D15</f>
        <v>0</v>
      </c>
      <c r="G26" s="11">
        <f>D19</f>
        <v>0</v>
      </c>
      <c r="H26" s="11">
        <f>D23</f>
        <v>0</v>
      </c>
      <c r="N26" s="13"/>
      <c r="O26" s="2"/>
      <c r="P26" s="2"/>
      <c r="Q26" s="1"/>
      <c r="R26" s="2"/>
      <c r="S26" s="2"/>
      <c r="T26" s="2"/>
      <c r="U26" s="2"/>
      <c r="V26" s="2"/>
      <c r="W26" s="2"/>
      <c r="X26" s="2"/>
      <c r="Y26" s="2"/>
    </row>
    <row r="27" spans="1:25" ht="14.4" customHeight="1" x14ac:dyDescent="0.25">
      <c r="A27" s="38" t="s">
        <v>2</v>
      </c>
      <c r="B27" s="23"/>
      <c r="C27" s="25"/>
      <c r="D27" s="11" t="e">
        <f>INTERCEPT(F7:M7,F6:M6)</f>
        <v>#NUM!</v>
      </c>
      <c r="E27" s="11" t="e">
        <f>INTERCEPT(F11:M11,F10:M10)</f>
        <v>#NUM!</v>
      </c>
      <c r="F27" s="11" t="e">
        <f>INTERCEPT(F15:M15,F14:M14)</f>
        <v>#NUM!</v>
      </c>
      <c r="G27" s="11" t="e">
        <f>INTERCEPT(F19:M19,F18:M18)</f>
        <v>#NUM!</v>
      </c>
      <c r="H27" s="11" t="e">
        <f>INTERCEPT(F23:M23,F22:M22)</f>
        <v>#NUM!</v>
      </c>
      <c r="N27" s="13"/>
      <c r="O27" s="2"/>
      <c r="P27" s="2"/>
      <c r="Q27" s="17"/>
      <c r="R27" s="2"/>
      <c r="S27" s="2"/>
      <c r="T27" s="2"/>
      <c r="U27" s="2"/>
      <c r="V27" s="2"/>
      <c r="W27" s="2"/>
      <c r="X27" s="2"/>
      <c r="Y27" s="1"/>
    </row>
    <row r="28" spans="1:25" ht="14.4" customHeight="1" x14ac:dyDescent="0.25">
      <c r="A28" s="38" t="s">
        <v>1</v>
      </c>
      <c r="B28" s="23"/>
      <c r="C28" s="25"/>
      <c r="D28" s="11" t="e">
        <f>D27-2*LOG10(D26)</f>
        <v>#NUM!</v>
      </c>
      <c r="E28" s="11" t="e">
        <f>E27-2*LOG10(E26)</f>
        <v>#NUM!</v>
      </c>
      <c r="F28" s="11" t="e">
        <f>F27-2*LOG10(F26)</f>
        <v>#NUM!</v>
      </c>
      <c r="G28" s="11" t="e">
        <f>G27-2*LOG10(G26)</f>
        <v>#NUM!</v>
      </c>
      <c r="H28" s="11" t="e">
        <f>H27-2*LOG10(H26)</f>
        <v>#NUM!</v>
      </c>
      <c r="N28" s="13"/>
      <c r="O28" s="2"/>
      <c r="P28" s="2"/>
      <c r="Q28" s="1"/>
      <c r="R28" s="2"/>
      <c r="S28" s="2"/>
      <c r="T28" s="2"/>
      <c r="U28" s="2"/>
      <c r="V28" s="2"/>
      <c r="W28" s="2"/>
      <c r="X28" s="2"/>
      <c r="Y28" s="2"/>
    </row>
    <row r="29" spans="1:25" ht="14.4" customHeight="1" x14ac:dyDescent="0.25">
      <c r="A29" s="19" t="s">
        <v>34</v>
      </c>
      <c r="B29" s="20"/>
      <c r="C29" s="21"/>
      <c r="D29" s="11" t="e">
        <f>(1/D26)</f>
        <v>#DIV/0!</v>
      </c>
      <c r="E29" s="10" t="e">
        <f>(1/E26)</f>
        <v>#DIV/0!</v>
      </c>
      <c r="F29" s="11" t="e">
        <f>(1/F26)</f>
        <v>#DIV/0!</v>
      </c>
      <c r="G29" s="11" t="e">
        <f>(1/G26)</f>
        <v>#DIV/0!</v>
      </c>
      <c r="H29" s="11" t="e">
        <f>(1/H26)</f>
        <v>#DIV/0!</v>
      </c>
      <c r="N29" s="13"/>
      <c r="O29" s="2"/>
      <c r="P29" s="2"/>
      <c r="Q29" s="17"/>
      <c r="R29" s="2"/>
      <c r="S29" s="2"/>
      <c r="T29" s="2"/>
      <c r="U29" s="2"/>
      <c r="V29" s="2"/>
      <c r="W29" s="2"/>
      <c r="X29" s="2"/>
      <c r="Y29" s="1"/>
    </row>
    <row r="30" spans="1:25" ht="14.4" customHeight="1" x14ac:dyDescent="0.25">
      <c r="N30" s="13"/>
      <c r="O30" s="2"/>
      <c r="P30" s="2"/>
      <c r="Q30" s="1"/>
      <c r="R30" s="2"/>
      <c r="S30" s="2"/>
      <c r="T30" s="2"/>
      <c r="U30" s="2"/>
      <c r="V30" s="2"/>
      <c r="W30" s="2"/>
      <c r="X30" s="2"/>
      <c r="Y30" s="2"/>
    </row>
    <row r="32" spans="1:25" x14ac:dyDescent="0.25">
      <c r="A32" s="3"/>
      <c r="B32" s="3"/>
      <c r="C32" s="3"/>
      <c r="D32" s="5" t="s">
        <v>36</v>
      </c>
      <c r="E32" s="8" t="e">
        <f>SLOPE(D28:H28,D29:H29)</f>
        <v>#NUM!</v>
      </c>
      <c r="F32" s="9" t="s">
        <v>43</v>
      </c>
      <c r="G32" s="3"/>
      <c r="H32" s="3">
        <v>22881.599999999999</v>
      </c>
    </row>
    <row r="33" spans="1:11" x14ac:dyDescent="0.25">
      <c r="A33" s="3"/>
      <c r="B33" s="3"/>
      <c r="C33" s="3"/>
      <c r="D33" s="5" t="s">
        <v>37</v>
      </c>
      <c r="E33" s="5" t="e">
        <f>ABS(E32/E36)</f>
        <v>#NUM!</v>
      </c>
      <c r="F33" s="5" t="s">
        <v>38</v>
      </c>
      <c r="G33" s="3"/>
      <c r="H33" s="3"/>
    </row>
    <row r="34" spans="1:11" x14ac:dyDescent="0.25">
      <c r="A34" s="3"/>
      <c r="B34" s="3"/>
      <c r="C34" s="3"/>
      <c r="D34" s="5" t="s">
        <v>39</v>
      </c>
      <c r="E34" s="5">
        <v>4.54</v>
      </c>
      <c r="F34" s="6" t="s">
        <v>38</v>
      </c>
      <c r="G34" s="3"/>
      <c r="H34" s="3"/>
      <c r="I34" s="15"/>
      <c r="J34" s="15"/>
      <c r="K34" s="15"/>
    </row>
    <row r="35" spans="1:11" x14ac:dyDescent="0.25">
      <c r="A35" s="3"/>
      <c r="B35" s="3"/>
      <c r="C35" s="3"/>
      <c r="D35" s="5" t="s">
        <v>40</v>
      </c>
      <c r="E35" s="5" t="e">
        <f>(ABS(E33-E34)/E34)*100</f>
        <v>#NUM!</v>
      </c>
      <c r="F35" s="6" t="s">
        <v>41</v>
      </c>
      <c r="G35" s="3"/>
      <c r="H35" s="3"/>
      <c r="I35" s="15"/>
      <c r="J35" s="15"/>
      <c r="K35" s="15"/>
    </row>
    <row r="36" spans="1:11" x14ac:dyDescent="0.25">
      <c r="A36" s="18"/>
      <c r="B36" s="18"/>
      <c r="C36" s="18"/>
      <c r="D36" s="7" t="s">
        <v>42</v>
      </c>
      <c r="E36" s="5">
        <v>5040</v>
      </c>
      <c r="F36" s="4"/>
      <c r="G36" s="4"/>
      <c r="H36" s="4"/>
      <c r="I36" s="15"/>
      <c r="J36" s="15"/>
      <c r="K36" s="15"/>
    </row>
    <row r="37" spans="1:11" x14ac:dyDescent="0.25">
      <c r="D37" s="2"/>
      <c r="E37" s="15"/>
      <c r="F37" s="15"/>
      <c r="G37" s="15"/>
      <c r="H37" s="15"/>
      <c r="I37" s="15"/>
      <c r="J37" s="15"/>
      <c r="K37" s="15"/>
    </row>
    <row r="38" spans="1:11" x14ac:dyDescent="0.25">
      <c r="D38" s="1"/>
      <c r="E38" s="15"/>
      <c r="F38" s="15"/>
      <c r="G38" s="15"/>
      <c r="H38" s="4"/>
      <c r="I38" s="15"/>
      <c r="J38" s="15"/>
      <c r="K38" s="15"/>
    </row>
    <row r="52" spans="4:11" x14ac:dyDescent="0.25">
      <c r="D52" s="3"/>
      <c r="E52" s="3"/>
      <c r="F52" s="3"/>
      <c r="G52" s="3"/>
      <c r="H52" s="3"/>
      <c r="I52" s="3"/>
      <c r="J52" s="3"/>
      <c r="K52" s="3"/>
    </row>
    <row r="53" spans="4:11" x14ac:dyDescent="0.25">
      <c r="D53" s="3"/>
      <c r="E53" s="3"/>
      <c r="F53" s="3"/>
      <c r="G53" s="3"/>
      <c r="H53" s="3"/>
      <c r="I53" s="3"/>
      <c r="J53" s="3"/>
      <c r="K53" s="3"/>
    </row>
    <row r="54" spans="4:11" x14ac:dyDescent="0.25">
      <c r="D54" s="3"/>
      <c r="E54" s="3"/>
      <c r="F54" s="3"/>
      <c r="G54" s="3"/>
      <c r="H54" s="3"/>
      <c r="I54" s="3"/>
      <c r="J54" s="3"/>
      <c r="K54" s="3"/>
    </row>
    <row r="55" spans="4:11" x14ac:dyDescent="0.25">
      <c r="D55" s="3"/>
      <c r="E55" s="3"/>
      <c r="F55" s="3"/>
      <c r="G55" s="3"/>
      <c r="H55" s="3"/>
      <c r="I55" s="3"/>
      <c r="J55" s="3"/>
      <c r="K55" s="3"/>
    </row>
  </sheetData>
  <mergeCells count="13">
    <mergeCell ref="D1:W1"/>
    <mergeCell ref="D3:M3"/>
    <mergeCell ref="A1:C3"/>
    <mergeCell ref="A4:C7"/>
    <mergeCell ref="A8:C11"/>
    <mergeCell ref="A29:C29"/>
    <mergeCell ref="A25:C25"/>
    <mergeCell ref="A26:C26"/>
    <mergeCell ref="A12:C15"/>
    <mergeCell ref="A16:C19"/>
    <mergeCell ref="A20:C23"/>
    <mergeCell ref="A27:C27"/>
    <mergeCell ref="A28:C28"/>
  </mergeCells>
  <phoneticPr fontId="2" type="noConversion"/>
  <pageMargins left="0.7" right="0.7" top="0.75" bottom="0.75" header="0.3" footer="0.3"/>
  <pageSetup paperSize="9" orientation="portrait" r:id="rId1"/>
  <ignoredErrors>
    <ignoredError sqref="K14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9A448-8BE3-4A74-9058-D9EFBB238D37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B5F00-DEAE-422B-860C-8F04E892C802}">
  <dimension ref="A1"/>
  <sheetViews>
    <sheetView workbookViewId="0">
      <selection activeCell="B29" sqref="B29"/>
    </sheetView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2006-09-15T08:00:00Z</dcterms:created>
  <dcterms:modified xsi:type="dcterms:W3CDTF">2019-11-11T10:32:56Z</dcterms:modified>
</cp:coreProperties>
</file>