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marker"/>
        <c:varyColors val="0"/>
        <c:ser>
          <c:idx val="0"/>
          <c:order val="0"/>
          <c:spPr>
            <a:ln w="19050" cap="rnd" cmpd="sng" algn="ctr">
              <a:noFill/>
              <a:prstDash val="solid"/>
              <a:round/>
            </a:ln>
          </c:spPr>
          <c:marker>
            <c:symbol val="circle"/>
            <c:size val="5"/>
            <c:spPr>
              <a:solidFill>
                <a:srgbClr val="4371C3"/>
              </a:solidFill>
              <a:ln w="9525" cap="flat" cmpd="sng" algn="ctr">
                <a:solidFill>
                  <a:srgbClr val="4371C3"/>
                </a:solidFill>
                <a:prstDash val="solid"/>
                <a:round/>
              </a:ln>
            </c:spPr>
          </c:marker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trendline>
            <c:spPr>
              <a:ln w="19050" cap="rnd" cmpd="sng" algn="ctr">
                <a:solidFill>
                  <a:srgbClr val="4371C3"/>
                </a:solidFill>
                <a:prstDash val="sysDot"/>
                <a:round/>
              </a:ln>
            </c:spPr>
            <c:trendlineType val="linear"/>
            <c:dispRSqr val="0"/>
            <c:dispEq val="1"/>
            <c:trendlineLbl>
              <c:layout/>
              <c:spPr>
                <a:noFill/>
                <a:ln w="9525">
                  <a:noFill/>
                </a:ln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2000" b="0" i="0" u="none" strike="noStrike" kern="1200" baseline="0">
                      <a:solidFill>
                        <a:srgbClr val="595959"/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Sheet1!$F$38:$J$38</c:f>
              <c:numCache>
                <c:formatCode>General</c:formatCode>
                <c:ptCount val="5"/>
                <c:pt idx="0">
                  <c:v>0.000552791597567717</c:v>
                </c:pt>
                <c:pt idx="1">
                  <c:v>0.000527148128624143</c:v>
                </c:pt>
                <c:pt idx="2">
                  <c:v>0.000506329113924051</c:v>
                </c:pt>
                <c:pt idx="3">
                  <c:v>0.00048661800486618</c:v>
                </c:pt>
                <c:pt idx="4">
                  <c:v>0.000470145745181006</c:v>
                </c:pt>
              </c:numCache>
            </c:numRef>
          </c:xVal>
          <c:yVal>
            <c:numRef>
              <c:f>Sheet1!$F$37:$J$37</c:f>
              <c:numCache>
                <c:formatCode>General</c:formatCode>
                <c:ptCount val="5"/>
                <c:pt idx="0">
                  <c:v>-9.71647713371963</c:v>
                </c:pt>
                <c:pt idx="1">
                  <c:v>-10.0710346617773</c:v>
                </c:pt>
                <c:pt idx="2">
                  <c:v>-10.604734199925</c:v>
                </c:pt>
                <c:pt idx="3">
                  <c:v>-10.0990236524242</c:v>
                </c:pt>
                <c:pt idx="4">
                  <c:v>-9.76343497980546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1"/>
        </c:dLbls>
        <c:axId val="520045188"/>
        <c:axId val="520045178"/>
      </c:scatterChart>
      <c:valAx>
        <c:axId val="5200451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D8D8D8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BFBFBF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  <c:crossAx val="520045178"/>
        <c:crosses val="autoZero"/>
        <c:crossBetween val="midCat"/>
      </c:valAx>
      <c:valAx>
        <c:axId val="520045178"/>
        <c:scaling>
          <c:orientation val="minMax"/>
          <c:max val="-9"/>
        </c:scaling>
        <c:delete val="0"/>
        <c:axPos val="l"/>
        <c:majorGridlines>
          <c:spPr>
            <a:ln w="9525" cap="flat" cmpd="sng" algn="ctr">
              <a:solidFill>
                <a:srgbClr val="D8D8D8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  <c:crossAx val="520045188"/>
        <c:crosses val="autoZero"/>
        <c:crossBetween val="midCat"/>
      </c:valAx>
      <c:spPr>
        <a:noFill/>
        <a:ln w="9525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 cap="flat" cmpd="sng" algn="ctr">
      <a:solidFill>
        <a:srgbClr val="D8D8D8"/>
      </a:solidFill>
      <a:prstDash val="solid"/>
      <a:round/>
    </a:ln>
  </c:spPr>
  <c:txPr>
    <a:bodyPr/>
    <a:lstStyle/>
    <a:p>
      <a:pPr>
        <a:defRPr lang="zh-CN" sz="1000" b="0" i="0" u="none" strike="noStrike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499479130288061"/>
          <c:y val="0.041211016300285"/>
          <c:w val="0.839459809890176"/>
          <c:h val="0.886798186969429"/>
        </c:manualLayout>
      </c:layout>
      <c:scatterChart>
        <c:scatterStyle val="marker"/>
        <c:varyColors val="0"/>
        <c:ser>
          <c:idx val="0"/>
          <c:order val="0"/>
          <c:tx>
            <c:strRef>
              <c:f>"T=1809K"</c:f>
              <c:strCache>
                <c:ptCount val="1"/>
                <c:pt idx="0">
                  <c:v>T=1809K</c:v>
                </c:pt>
              </c:strCache>
            </c:strRef>
          </c:tx>
          <c:spPr>
            <a:ln w="19050" cap="rnd" cmpd="sng" algn="ctr">
              <a:noFill/>
              <a:prstDash val="solid"/>
              <a:round/>
            </a:ln>
          </c:spPr>
          <c:marker>
            <c:symbol val="circle"/>
            <c:size val="5"/>
            <c:spPr>
              <a:solidFill>
                <a:srgbClr val="4371C3"/>
              </a:solidFill>
              <a:ln w="9525" cap="flat" cmpd="sng" algn="ctr">
                <a:solidFill>
                  <a:srgbClr val="4371C3"/>
                </a:solidFill>
                <a:prstDash val="solid"/>
                <a:round/>
              </a:ln>
            </c:spPr>
          </c:marker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trendline>
            <c:spPr>
              <a:ln w="19050" cap="rnd" cmpd="sng" algn="ctr">
                <a:solidFill>
                  <a:srgbClr val="4371C3"/>
                </a:solidFill>
                <a:prstDash val="sysDot"/>
                <a:round/>
              </a:ln>
            </c:spPr>
            <c:trendlineType val="linear"/>
            <c:dispRSqr val="0"/>
            <c:dispEq val="1"/>
            <c:trendlineLbl>
              <c:layout>
                <c:manualLayout>
                  <c:x val="0.0614077966515948"/>
                  <c:y val="0.0191969284914414"/>
                </c:manualLayout>
              </c:layout>
              <c:spPr>
                <a:noFill/>
                <a:ln w="9525">
                  <a:noFill/>
                </a:ln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2000" b="0" i="0" u="none" strike="noStrike" kern="1200" baseline="0">
                      <a:solidFill>
                        <a:srgbClr val="595959"/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Sheet1!$L$1:$S$1</c:f>
              <c:numCache>
                <c:formatCode>General</c:formatCode>
                <c:ptCount val="8"/>
                <c:pt idx="0">
                  <c:v>4.62601340248815</c:v>
                </c:pt>
                <c:pt idx="1">
                  <c:v>6.08276253029822</c:v>
                </c:pt>
                <c:pt idx="2">
                  <c:v>7.2525857457875</c:v>
                </c:pt>
                <c:pt idx="3">
                  <c:v>7.76530746332687</c:v>
                </c:pt>
                <c:pt idx="4">
                  <c:v>9.13783344124853</c:v>
                </c:pt>
                <c:pt idx="5">
                  <c:v>9.94484791236146</c:v>
                </c:pt>
                <c:pt idx="6">
                  <c:v>11.0589330407594</c:v>
                </c:pt>
                <c:pt idx="7">
                  <c:v>12.0706255016051</c:v>
                </c:pt>
              </c:numCache>
            </c:numRef>
          </c:xVal>
          <c:yVal>
            <c:numRef>
              <c:f>Sheet1!$L$2:$S$2</c:f>
              <c:numCache>
                <c:formatCode>General</c:formatCode>
                <c:ptCount val="8"/>
                <c:pt idx="0">
                  <c:v>-5.36051351073141</c:v>
                </c:pt>
                <c:pt idx="1">
                  <c:v>-5.33348201944512</c:v>
                </c:pt>
                <c:pt idx="2">
                  <c:v>-5.32605800136591</c:v>
                </c:pt>
                <c:pt idx="3">
                  <c:v>-5.29413628771608</c:v>
                </c:pt>
                <c:pt idx="4">
                  <c:v>-5.24872089601666</c:v>
                </c:pt>
                <c:pt idx="5">
                  <c:v>-5.24412514432751</c:v>
                </c:pt>
                <c:pt idx="6">
                  <c:v>-5.18842499412941</c:v>
                </c:pt>
                <c:pt idx="7">
                  <c:v>-5.17783192063198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"T=1897K"</c:f>
              <c:strCache>
                <c:ptCount val="1"/>
                <c:pt idx="0">
                  <c:v>T=1897K</c:v>
                </c:pt>
              </c:strCache>
            </c:strRef>
          </c:tx>
          <c:spPr>
            <a:ln w="25400" cap="rnd" cmpd="sng" algn="ctr">
              <a:noFill/>
              <a:prstDash val="solid"/>
              <a:round/>
            </a:ln>
          </c:spPr>
          <c:marker>
            <c:symbol val="circle"/>
            <c:size val="5"/>
            <c:spPr>
              <a:solidFill>
                <a:srgbClr val="ED7931"/>
              </a:solidFill>
              <a:ln w="9525" cap="flat" cmpd="sng" algn="ctr">
                <a:solidFill>
                  <a:srgbClr val="ED7931"/>
                </a:solidFill>
                <a:prstDash val="solid"/>
                <a:round/>
              </a:ln>
            </c:spPr>
          </c:marker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trendline>
            <c:spPr>
              <a:ln w="19050" cap="rnd" cmpd="sng" algn="ctr">
                <a:solidFill>
                  <a:srgbClr val="ED7931"/>
                </a:solidFill>
                <a:prstDash val="sysDot"/>
                <a:round/>
              </a:ln>
            </c:spPr>
            <c:trendlineType val="linear"/>
            <c:dispRSqr val="0"/>
            <c:dispEq val="1"/>
            <c:trendlineLbl>
              <c:layout>
                <c:manualLayout>
                  <c:x val="-0.0430771110839545"/>
                  <c:y val="0.0623900175971845"/>
                </c:manualLayout>
              </c:layout>
              <c:spPr>
                <a:noFill/>
                <a:ln w="9525">
                  <a:noFill/>
                </a:ln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2000" b="0" i="0" u="none" strike="noStrike" kern="1200" baseline="0">
                      <a:solidFill>
                        <a:srgbClr val="595959"/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Sheet1!$L$3:$S$3</c:f>
              <c:numCache>
                <c:formatCode>General</c:formatCode>
                <c:ptCount val="8"/>
                <c:pt idx="0">
                  <c:v>5.17687164221791</c:v>
                </c:pt>
                <c:pt idx="1">
                  <c:v>5.89915248150105</c:v>
                </c:pt>
                <c:pt idx="2">
                  <c:v>7.12039324756716</c:v>
                </c:pt>
                <c:pt idx="3">
                  <c:v>8.15475321515004</c:v>
                </c:pt>
                <c:pt idx="4">
                  <c:v>9.07193474403338</c:v>
                </c:pt>
                <c:pt idx="5">
                  <c:v>9.90454441153151</c:v>
                </c:pt>
                <c:pt idx="6">
                  <c:v>11.0363037290571</c:v>
                </c:pt>
                <c:pt idx="7">
                  <c:v>12.0498962651137</c:v>
                </c:pt>
              </c:numCache>
            </c:numRef>
          </c:xVal>
          <c:yVal>
            <c:numRef>
              <c:f>Sheet1!$L$4:$S$4</c:f>
              <c:numCache>
                <c:formatCode>General</c:formatCode>
                <c:ptCount val="8"/>
                <c:pt idx="0">
                  <c:v>-3.431798275933</c:v>
                </c:pt>
                <c:pt idx="1">
                  <c:v>-3.42481215507234</c:v>
                </c:pt>
                <c:pt idx="2">
                  <c:v>-3.41341269532824</c:v>
                </c:pt>
                <c:pt idx="3">
                  <c:v>-3.40450377817443</c:v>
                </c:pt>
                <c:pt idx="4">
                  <c:v>-3.39685562737982</c:v>
                </c:pt>
                <c:pt idx="5">
                  <c:v>-3.39040559077478</c:v>
                </c:pt>
                <c:pt idx="6">
                  <c:v>-3.38195190328791</c:v>
                </c:pt>
                <c:pt idx="7">
                  <c:v>-3.37468754903833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"T=1975K"</c:f>
              <c:strCache>
                <c:ptCount val="1"/>
                <c:pt idx="0">
                  <c:v>T=1975K</c:v>
                </c:pt>
              </c:strCache>
            </c:strRef>
          </c:tx>
          <c:spPr>
            <a:ln w="25400" cap="rnd" cmpd="sng" algn="ctr">
              <a:noFill/>
              <a:prstDash val="solid"/>
              <a:round/>
            </a:ln>
          </c:spPr>
          <c:marker>
            <c:symbol val="circle"/>
            <c:size val="5"/>
            <c:spPr>
              <a:solidFill>
                <a:srgbClr val="A5A5A5"/>
              </a:solidFill>
              <a:ln w="9525" cap="flat" cmpd="sng" algn="ctr">
                <a:solidFill>
                  <a:srgbClr val="A5A5A5"/>
                </a:solidFill>
                <a:prstDash val="solid"/>
                <a:round/>
              </a:ln>
            </c:spPr>
          </c:marker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trendline>
            <c:spPr>
              <a:ln w="19050" cap="rnd" cmpd="sng" algn="ctr">
                <a:solidFill>
                  <a:srgbClr val="A5A5A5"/>
                </a:solidFill>
                <a:prstDash val="sysDot"/>
                <a:round/>
              </a:ln>
            </c:spPr>
            <c:trendlineType val="linear"/>
            <c:dispRSqr val="0"/>
            <c:dispEq val="1"/>
            <c:trendlineLbl>
              <c:layout>
                <c:manualLayout>
                  <c:x val="0.0192472198460222"/>
                  <c:y val="-0.0551911694128939"/>
                </c:manualLayout>
              </c:layout>
              <c:tx>
                <c:rich>
                  <a:bodyPr rot="0" spcFirstLastPara="0" vertOverflow="ellipsis" vert="horz" wrap="square" anchor="ctr" anchorCtr="1"/>
                  <a:lstStyle/>
                  <a:p>
                    <a:pPr>
                      <a:defRPr lang="zh-CN" sz="2000" b="0" i="0" u="none" strike="noStrike" kern="1200" baseline="0">
                        <a:solidFill>
                          <a:srgbClr val="59595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t>y = 0.0086x </a:t>
                    </a:r>
                    <a:r>
                      <a:rPr lang="en-US" altLang="zh-CN"/>
                      <a:t>-</a:t>
                    </a:r>
                    <a:r>
                      <a:t>4.0136</a:t>
                    </a:r>
                  </a:p>
                </c:rich>
              </c:tx>
              <c:spPr>
                <a:noFill/>
                <a:ln w="9525">
                  <a:noFill/>
                </a:ln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2000" b="0" i="0" u="none" strike="noStrike" kern="1200" baseline="0">
                      <a:solidFill>
                        <a:srgbClr val="595959"/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Sheet1!$L$5:$S$5</c:f>
              <c:numCache>
                <c:formatCode>General</c:formatCode>
                <c:ptCount val="8"/>
                <c:pt idx="0">
                  <c:v>5.19615242270663</c:v>
                </c:pt>
                <c:pt idx="1">
                  <c:v>5.91607978309962</c:v>
                </c:pt>
                <c:pt idx="2">
                  <c:v>7.13442359269479</c:v>
                </c:pt>
                <c:pt idx="3">
                  <c:v>8.16700679563817</c:v>
                </c:pt>
                <c:pt idx="4">
                  <c:v>9.07193474403338</c:v>
                </c:pt>
                <c:pt idx="5">
                  <c:v>9.89444288477123</c:v>
                </c:pt>
                <c:pt idx="6">
                  <c:v>11.0090871556183</c:v>
                </c:pt>
                <c:pt idx="7">
                  <c:v>12.0249740124459</c:v>
                </c:pt>
              </c:numCache>
            </c:numRef>
          </c:xVal>
          <c:yVal>
            <c:numRef>
              <c:f>Sheet1!$L$6:$S$6</c:f>
              <c:numCache>
                <c:formatCode>General</c:formatCode>
                <c:ptCount val="8"/>
                <c:pt idx="0">
                  <c:v>-3.97061622231479</c:v>
                </c:pt>
                <c:pt idx="1">
                  <c:v>-3.96257350205938</c:v>
                </c:pt>
                <c:pt idx="2">
                  <c:v>-3.95078197732982</c:v>
                </c:pt>
                <c:pt idx="3">
                  <c:v>-3.94309514866353</c:v>
                </c:pt>
                <c:pt idx="4">
                  <c:v>-3.93554201077308</c:v>
                </c:pt>
                <c:pt idx="5">
                  <c:v>-3.92811799269387</c:v>
                </c:pt>
                <c:pt idx="6">
                  <c:v>-3.92081875395238</c:v>
                </c:pt>
                <c:pt idx="7">
                  <c:v>-3.9100948885606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"T=2055K"</c:f>
              <c:strCache>
                <c:ptCount val="1"/>
                <c:pt idx="0">
                  <c:v>T=2055K</c:v>
                </c:pt>
              </c:strCache>
            </c:strRef>
          </c:tx>
          <c:spPr>
            <a:ln w="25400" cap="rnd" cmpd="sng" algn="ctr">
              <a:noFill/>
              <a:prstDash val="solid"/>
              <a:round/>
            </a:ln>
          </c:spPr>
          <c:marker>
            <c:symbol val="circle"/>
            <c:size val="5"/>
            <c:spPr>
              <a:solidFill>
                <a:srgbClr val="FFC000"/>
              </a:solidFill>
              <a:ln w="9525" cap="flat" cmpd="sng" algn="ctr">
                <a:solidFill>
                  <a:srgbClr val="FFC000"/>
                </a:solidFill>
                <a:prstDash val="solid"/>
                <a:round/>
              </a:ln>
            </c:spPr>
          </c:marker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trendline>
            <c:spPr>
              <a:ln w="19050" cap="rnd" cmpd="sng" algn="ctr">
                <a:solidFill>
                  <a:srgbClr val="FFC000"/>
                </a:solidFill>
                <a:prstDash val="sysDot"/>
                <a:round/>
              </a:ln>
            </c:spPr>
            <c:trendlineType val="linear"/>
            <c:dispRSqr val="0"/>
            <c:dispEq val="1"/>
            <c:trendlineLbl>
              <c:layout>
                <c:manualLayout>
                  <c:x val="-0.0980691677868752"/>
                  <c:y val="-0.0479923212286034"/>
                </c:manualLayout>
              </c:layout>
              <c:tx>
                <c:rich>
                  <a:bodyPr rot="0" spcFirstLastPara="0" vertOverflow="ellipsis" vert="horz" wrap="square" anchor="ctr" anchorCtr="1"/>
                  <a:lstStyle/>
                  <a:p>
                    <a:pPr>
                      <a:defRPr lang="zh-CN" sz="2000" b="0" i="0" u="none" strike="noStrike" kern="1200" baseline="0">
                        <a:solidFill>
                          <a:srgbClr val="59595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t>y = 0.0085x -3.5149</a:t>
                    </a:r>
                  </a:p>
                </c:rich>
              </c:tx>
              <c:spPr>
                <a:noFill/>
                <a:ln w="9525">
                  <a:noFill/>
                </a:ln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2000" b="0" i="0" u="none" strike="noStrike" kern="1200" baseline="0">
                      <a:solidFill>
                        <a:srgbClr val="595959"/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Sheet1!$L$7:$S$7</c:f>
              <c:numCache>
                <c:formatCode>General</c:formatCode>
                <c:ptCount val="8"/>
                <c:pt idx="0">
                  <c:v>5.18652099195598</c:v>
                </c:pt>
                <c:pt idx="1">
                  <c:v>5.91607978309962</c:v>
                </c:pt>
                <c:pt idx="2">
                  <c:v>7.14842640026461</c:v>
                </c:pt>
                <c:pt idx="3">
                  <c:v>8.18535277187245</c:v>
                </c:pt>
                <c:pt idx="4">
                  <c:v>9.09945053286186</c:v>
                </c:pt>
                <c:pt idx="5">
                  <c:v>9.92975326984513</c:v>
                </c:pt>
                <c:pt idx="6">
                  <c:v>11.0589330407594</c:v>
                </c:pt>
                <c:pt idx="7">
                  <c:v>12.0706255016051</c:v>
                </c:pt>
              </c:numCache>
            </c:numRef>
          </c:xVal>
          <c:yVal>
            <c:numRef>
              <c:f>Sheet1!$L$8:$S$8</c:f>
              <c:numCache>
                <c:formatCode>General</c:formatCode>
                <c:ptCount val="8"/>
                <c:pt idx="0">
                  <c:v>-3.47366072261016</c:v>
                </c:pt>
                <c:pt idx="1">
                  <c:v>-3.46597389394386</c:v>
                </c:pt>
                <c:pt idx="2">
                  <c:v>-3.45099673797421</c:v>
                </c:pt>
                <c:pt idx="3">
                  <c:v>-3.44249279809434</c:v>
                </c:pt>
                <c:pt idx="4">
                  <c:v>-3.43533393574791</c:v>
                </c:pt>
                <c:pt idx="5">
                  <c:v>-3.4294570601181</c:v>
                </c:pt>
                <c:pt idx="6">
                  <c:v>-3.42136079003193</c:v>
                </c:pt>
                <c:pt idx="7">
                  <c:v>-3.4145392704915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"T=2127K"</c:f>
              <c:strCache>
                <c:ptCount val="1"/>
                <c:pt idx="0">
                  <c:v>T=2127K</c:v>
                </c:pt>
              </c:strCache>
            </c:strRef>
          </c:tx>
          <c:spPr>
            <a:ln w="25400" cap="rnd" cmpd="sng" algn="ctr">
              <a:noFill/>
              <a:prstDash val="solid"/>
              <a:round/>
            </a:ln>
          </c:spPr>
          <c:marker>
            <c:symbol val="circle"/>
            <c:size val="5"/>
            <c:spPr>
              <a:solidFill>
                <a:srgbClr val="599BD5"/>
              </a:solidFill>
              <a:ln w="9525" cap="flat" cmpd="sng" algn="ctr">
                <a:solidFill>
                  <a:srgbClr val="599BD5"/>
                </a:solidFill>
                <a:prstDash val="solid"/>
                <a:round/>
              </a:ln>
            </c:spPr>
          </c:marker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/>
              </c:ext>
            </c:extLst>
          </c:dLbls>
          <c:trendline>
            <c:spPr>
              <a:ln w="19050" cap="rnd" cmpd="sng" algn="ctr">
                <a:solidFill>
                  <a:srgbClr val="599BD5"/>
                </a:solidFill>
                <a:prstDash val="sysDot"/>
                <a:round/>
              </a:ln>
            </c:spPr>
            <c:trendlineType val="linear"/>
            <c:dispRSqr val="0"/>
            <c:dispEq val="1"/>
            <c:trendlineLbl>
              <c:layout>
                <c:manualLayout>
                  <c:x val="-0.0540755224245387"/>
                  <c:y val="-0.0479923212286034"/>
                </c:manualLayout>
              </c:layout>
              <c:spPr>
                <a:noFill/>
                <a:ln w="9525">
                  <a:noFill/>
                </a:ln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2000" b="0" i="0" u="none" strike="noStrike" kern="1200" baseline="0">
                      <a:solidFill>
                        <a:srgbClr val="595959"/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Sheet1!$L$9:$S$9</c:f>
              <c:numCache>
                <c:formatCode>General</c:formatCode>
                <c:ptCount val="8"/>
                <c:pt idx="0">
                  <c:v>5.23450093132096</c:v>
                </c:pt>
                <c:pt idx="1">
                  <c:v>5.94138031100518</c:v>
                </c:pt>
                <c:pt idx="2">
                  <c:v>7.15541752799933</c:v>
                </c:pt>
                <c:pt idx="3">
                  <c:v>8.17924201867141</c:v>
                </c:pt>
                <c:pt idx="4">
                  <c:v>9.08295106229247</c:v>
                </c:pt>
                <c:pt idx="5">
                  <c:v>9.90454441153151</c:v>
                </c:pt>
                <c:pt idx="6">
                  <c:v>11.0363037290571</c:v>
                </c:pt>
                <c:pt idx="7">
                  <c:v>12.0830459735946</c:v>
                </c:pt>
              </c:numCache>
            </c:numRef>
          </c:xVal>
          <c:yVal>
            <c:numRef>
              <c:f>Sheet1!$L$10:$S$10</c:f>
              <c:numCache>
                <c:formatCode>General</c:formatCode>
                <c:ptCount val="8"/>
                <c:pt idx="0">
                  <c:v>-3.06398920428479</c:v>
                </c:pt>
                <c:pt idx="1">
                  <c:v>-3.05502409158795</c:v>
                </c:pt>
                <c:pt idx="2">
                  <c:v>-3.04287180232319</c:v>
                </c:pt>
                <c:pt idx="3">
                  <c:v>-3.03385826726097</c:v>
                </c:pt>
                <c:pt idx="4">
                  <c:v>-3.02594909720712</c:v>
                </c:pt>
                <c:pt idx="5">
                  <c:v>-3.01908806222316</c:v>
                </c:pt>
                <c:pt idx="6">
                  <c:v>-3.01055018233331</c:v>
                </c:pt>
                <c:pt idx="7">
                  <c:v>-3.00217691925427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1"/>
        </c:dLbls>
        <c:axId val="-1545284813"/>
        <c:axId val="-1545284803"/>
      </c:scatterChart>
      <c:valAx>
        <c:axId val="-1545284813"/>
        <c:scaling>
          <c:orientation val="minMax"/>
          <c:min val="4"/>
        </c:scaling>
        <c:delete val="0"/>
        <c:axPos val="b"/>
        <c:majorGridlines>
          <c:spPr>
            <a:ln w="9525" cap="flat" cmpd="sng" algn="ctr">
              <a:solidFill>
                <a:srgbClr val="D8D8D8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BFBFBF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  <c:crossAx val="-1545284803"/>
        <c:crosses val="autoZero"/>
        <c:crossBetween val="midCat"/>
      </c:valAx>
      <c:valAx>
        <c:axId val="-1545284803"/>
        <c:scaling>
          <c:orientation val="minMax"/>
          <c:max val="-2"/>
        </c:scaling>
        <c:delete val="0"/>
        <c:axPos val="l"/>
        <c:majorGridlines>
          <c:spPr>
            <a:ln w="9525" cap="flat" cmpd="sng" algn="ctr">
              <a:solidFill>
                <a:srgbClr val="D8D8D8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  <c:crossAx val="-1545284813"/>
        <c:crosses val="autoZero"/>
        <c:crossBetween val="midCat"/>
      </c:valAx>
      <c:spPr>
        <a:noFill/>
        <a:ln w="9525">
          <a:noFill/>
        </a:ln>
      </c:spPr>
    </c:plotArea>
    <c:legend>
      <c:legendPos val="r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2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3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4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5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6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7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8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egendEntry>
        <c:idx val="9"/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</a:p>
        </c:txPr>
      </c:legendEntry>
      <c:layout>
        <c:manualLayout>
          <c:xMode val="edge"/>
          <c:yMode val="edge"/>
          <c:x val="0.893132103140657"/>
          <c:y val="0.27387617981123"/>
          <c:w val="0.105034828302579"/>
          <c:h val="0.452407614781635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solidFill>
        <a:srgbClr val="D8D8D8"/>
      </a:solidFill>
      <a:prstDash val="solid"/>
      <a:round/>
    </a:ln>
  </c:spPr>
  <c:txPr>
    <a:bodyPr/>
    <a:lstStyle/>
    <a:p>
      <a:pPr>
        <a:defRPr lang="zh-CN" sz="1000" b="0" i="0" u="none" strike="noStrike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445262</xdr:colOff>
      <xdr:row>39</xdr:row>
      <xdr:rowOff>12322</xdr:rowOff>
    </xdr:from>
    <xdr:to>
      <xdr:col>18</xdr:col>
      <xdr:colOff>4593</xdr:colOff>
      <xdr:row>55</xdr:row>
      <xdr:rowOff>0</xdr:rowOff>
    </xdr:to>
    <xdr:graphicFrame>
      <xdr:nvGraphicFramePr>
        <xdr:cNvPr id="2" name="图表 1"/>
        <xdr:cNvGraphicFramePr/>
      </xdr:nvGraphicFramePr>
      <xdr:xfrm>
        <a:off x="3454400" y="6938645"/>
        <a:ext cx="9395460" cy="27920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415118</xdr:colOff>
      <xdr:row>11</xdr:row>
      <xdr:rowOff>12322</xdr:rowOff>
    </xdr:from>
    <xdr:to>
      <xdr:col>17</xdr:col>
      <xdr:colOff>568243</xdr:colOff>
      <xdr:row>33</xdr:row>
      <xdr:rowOff>0</xdr:rowOff>
    </xdr:to>
    <xdr:graphicFrame>
      <xdr:nvGraphicFramePr>
        <xdr:cNvPr id="3" name="图表 2"/>
        <xdr:cNvGraphicFramePr/>
      </xdr:nvGraphicFramePr>
      <xdr:xfrm>
        <a:off x="3423920" y="2031365"/>
        <a:ext cx="9380220" cy="38436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selection activeCell="J10" sqref="J10"/>
    </sheetView>
  </sheetViews>
  <sheetFormatPr defaultColWidth="10" defaultRowHeight="13.8"/>
  <cols>
    <col min="1" max="1" width="8.87962962962963" style="1" customWidth="1"/>
    <col min="2" max="5" width="11.6666666666667" style="1" customWidth="1"/>
    <col min="6" max="6" width="14.212962962963" style="1" customWidth="1"/>
    <col min="7" max="9" width="11.9166666666667" style="1" customWidth="1"/>
    <col min="10" max="10" width="10.7592592592593" style="1" customWidth="1"/>
    <col min="11" max="256" width="8.87962962962963" style="1" customWidth="1"/>
    <col min="257" max="16384" width="9"/>
  </cols>
  <sheetData>
    <row r="1" spans="2:19">
      <c r="B1" s="1">
        <v>21.4</v>
      </c>
      <c r="C1" s="1">
        <v>37</v>
      </c>
      <c r="D1" s="1">
        <v>52.6</v>
      </c>
      <c r="E1" s="1">
        <v>60.3</v>
      </c>
      <c r="F1" s="1">
        <v>83.5</v>
      </c>
      <c r="G1" s="1">
        <v>98.9</v>
      </c>
      <c r="H1" s="1">
        <v>122.3</v>
      </c>
      <c r="I1" s="1">
        <v>145.7</v>
      </c>
      <c r="J1" s="1">
        <v>1809</v>
      </c>
      <c r="L1" s="1">
        <f>B1^0.5</f>
        <v>4.62601340248815</v>
      </c>
      <c r="M1" s="1">
        <f t="shared" ref="M1:S1" si="0">C1^0.5</f>
        <v>6.08276253029822</v>
      </c>
      <c r="N1" s="1">
        <f t="shared" si="0"/>
        <v>7.2525857457875</v>
      </c>
      <c r="O1" s="1">
        <f t="shared" si="0"/>
        <v>7.76530746332687</v>
      </c>
      <c r="P1" s="1">
        <f t="shared" si="0"/>
        <v>9.13783344124853</v>
      </c>
      <c r="Q1" s="1">
        <f t="shared" si="0"/>
        <v>9.94484791236146</v>
      </c>
      <c r="R1" s="1">
        <f t="shared" si="0"/>
        <v>11.0589330407594</v>
      </c>
      <c r="S1" s="1">
        <f t="shared" si="0"/>
        <v>12.0706255016051</v>
      </c>
    </row>
    <row r="2" ht="21" customHeight="1" spans="1:19">
      <c r="A2" s="1">
        <v>547</v>
      </c>
      <c r="B2" s="2">
        <v>4.36e-6</v>
      </c>
      <c r="C2" s="2">
        <v>4.64e-6</v>
      </c>
      <c r="D2" s="2">
        <v>4.72e-6</v>
      </c>
      <c r="E2" s="2">
        <v>5.08e-6</v>
      </c>
      <c r="F2" s="2">
        <v>5.64e-6</v>
      </c>
      <c r="G2" s="2">
        <v>5.7e-6</v>
      </c>
      <c r="H2" s="2">
        <v>6.48e-6</v>
      </c>
      <c r="I2" s="2">
        <v>6.64e-6</v>
      </c>
      <c r="L2" s="1">
        <f>LOG(B2)</f>
        <v>-5.36051351073141</v>
      </c>
      <c r="M2" s="1">
        <f t="shared" ref="M2:S2" si="1">LOG(C2)</f>
        <v>-5.33348201944512</v>
      </c>
      <c r="N2" s="1">
        <f t="shared" si="1"/>
        <v>-5.32605800136591</v>
      </c>
      <c r="O2" s="1">
        <f t="shared" si="1"/>
        <v>-5.29413628771608</v>
      </c>
      <c r="P2" s="1">
        <f t="shared" si="1"/>
        <v>-5.24872089601666</v>
      </c>
      <c r="Q2" s="1">
        <f t="shared" si="1"/>
        <v>-5.24412514432751</v>
      </c>
      <c r="R2" s="1">
        <f t="shared" si="1"/>
        <v>-5.18842499412941</v>
      </c>
      <c r="S2" s="1">
        <f t="shared" si="1"/>
        <v>-5.17783192063198</v>
      </c>
    </row>
    <row r="3" spans="2:19">
      <c r="B3" s="1">
        <v>26.8</v>
      </c>
      <c r="C3" s="1">
        <v>34.8</v>
      </c>
      <c r="D3" s="1">
        <v>50.7</v>
      </c>
      <c r="E3" s="1">
        <v>66.5</v>
      </c>
      <c r="F3" s="1">
        <v>82.3</v>
      </c>
      <c r="G3" s="1">
        <v>98.1</v>
      </c>
      <c r="H3" s="1">
        <v>121.8</v>
      </c>
      <c r="I3" s="1">
        <v>145.2</v>
      </c>
      <c r="J3" s="1">
        <v>1897</v>
      </c>
      <c r="L3" s="1">
        <f>B3^0.5</f>
        <v>5.17687164221791</v>
      </c>
      <c r="M3" s="1">
        <f t="shared" ref="M3:S3" si="2">C3^0.5</f>
        <v>5.89915248150105</v>
      </c>
      <c r="N3" s="1">
        <f t="shared" si="2"/>
        <v>7.12039324756716</v>
      </c>
      <c r="O3" s="1">
        <f t="shared" si="2"/>
        <v>8.15475321515004</v>
      </c>
      <c r="P3" s="1">
        <f t="shared" si="2"/>
        <v>9.07193474403338</v>
      </c>
      <c r="Q3" s="1">
        <f t="shared" si="2"/>
        <v>9.90454441153151</v>
      </c>
      <c r="R3" s="1">
        <f t="shared" si="2"/>
        <v>11.0363037290571</v>
      </c>
      <c r="S3" s="1">
        <f t="shared" si="2"/>
        <v>12.0498962651137</v>
      </c>
    </row>
    <row r="4" spans="1:19">
      <c r="A4" s="1">
        <v>602</v>
      </c>
      <c r="B4" s="1">
        <v>0.00037</v>
      </c>
      <c r="C4" s="1">
        <v>0.000376</v>
      </c>
      <c r="D4" s="1">
        <v>0.000386</v>
      </c>
      <c r="E4" s="1">
        <v>0.000394</v>
      </c>
      <c r="F4" s="1">
        <v>0.000401</v>
      </c>
      <c r="G4" s="1">
        <v>0.000407</v>
      </c>
      <c r="H4" s="1">
        <v>0.000415</v>
      </c>
      <c r="I4" s="1">
        <v>0.000422</v>
      </c>
      <c r="L4" s="1">
        <f>LOG(B4)</f>
        <v>-3.431798275933</v>
      </c>
      <c r="M4" s="1">
        <f t="shared" ref="M4:S4" si="3">LOG(C4)</f>
        <v>-3.42481215507234</v>
      </c>
      <c r="N4" s="1">
        <f t="shared" si="3"/>
        <v>-3.41341269532824</v>
      </c>
      <c r="O4" s="1">
        <f t="shared" si="3"/>
        <v>-3.40450377817443</v>
      </c>
      <c r="P4" s="1">
        <f t="shared" si="3"/>
        <v>-3.39685562737982</v>
      </c>
      <c r="Q4" s="1">
        <f t="shared" si="3"/>
        <v>-3.39040559077478</v>
      </c>
      <c r="R4" s="1">
        <f t="shared" si="3"/>
        <v>-3.38195190328791</v>
      </c>
      <c r="S4" s="1">
        <f t="shared" si="3"/>
        <v>-3.37468754903833</v>
      </c>
    </row>
    <row r="5" spans="2:19">
      <c r="B5" s="1">
        <v>27</v>
      </c>
      <c r="C5" s="1">
        <v>35</v>
      </c>
      <c r="D5" s="1">
        <v>50.9</v>
      </c>
      <c r="E5" s="1">
        <v>66.7</v>
      </c>
      <c r="F5" s="1">
        <v>82.3</v>
      </c>
      <c r="G5" s="1">
        <v>97.9</v>
      </c>
      <c r="H5" s="1">
        <v>121.2</v>
      </c>
      <c r="I5" s="1">
        <v>144.6</v>
      </c>
      <c r="J5" s="1">
        <v>1975</v>
      </c>
      <c r="L5" s="1">
        <f>B5^0.5</f>
        <v>5.19615242270663</v>
      </c>
      <c r="M5" s="1">
        <f t="shared" ref="M5:S5" si="4">C5^0.5</f>
        <v>5.91607978309962</v>
      </c>
      <c r="N5" s="1">
        <f t="shared" si="4"/>
        <v>7.13442359269479</v>
      </c>
      <c r="O5" s="1">
        <f t="shared" si="4"/>
        <v>8.16700679563817</v>
      </c>
      <c r="P5" s="1">
        <f t="shared" si="4"/>
        <v>9.07193474403338</v>
      </c>
      <c r="Q5" s="1">
        <f t="shared" si="4"/>
        <v>9.89444288477123</v>
      </c>
      <c r="R5" s="1">
        <f t="shared" si="4"/>
        <v>11.0090871556183</v>
      </c>
      <c r="S5" s="1">
        <f t="shared" si="4"/>
        <v>12.0249740124459</v>
      </c>
    </row>
    <row r="6" spans="1:19">
      <c r="A6" s="1">
        <v>651</v>
      </c>
      <c r="B6" s="1">
        <v>0.000107</v>
      </c>
      <c r="C6" s="1">
        <v>0.000109</v>
      </c>
      <c r="D6" s="1">
        <v>0.000112</v>
      </c>
      <c r="E6" s="1">
        <v>0.000114</v>
      </c>
      <c r="F6" s="1">
        <v>0.000116</v>
      </c>
      <c r="G6" s="1">
        <v>0.000118</v>
      </c>
      <c r="H6" s="1">
        <v>0.00012</v>
      </c>
      <c r="I6" s="1">
        <v>0.000123</v>
      </c>
      <c r="L6" s="1">
        <f>LOG(B6)</f>
        <v>-3.97061622231479</v>
      </c>
      <c r="M6" s="1">
        <f t="shared" ref="M6:S6" si="5">LOG(C6)</f>
        <v>-3.96257350205938</v>
      </c>
      <c r="N6" s="1">
        <f t="shared" si="5"/>
        <v>-3.95078197732982</v>
      </c>
      <c r="O6" s="1">
        <f t="shared" si="5"/>
        <v>-3.94309514866353</v>
      </c>
      <c r="P6" s="1">
        <f t="shared" si="5"/>
        <v>-3.93554201077308</v>
      </c>
      <c r="Q6" s="1">
        <f t="shared" si="5"/>
        <v>-3.92811799269387</v>
      </c>
      <c r="R6" s="1">
        <f t="shared" si="5"/>
        <v>-3.92081875395238</v>
      </c>
      <c r="S6" s="1">
        <f t="shared" si="5"/>
        <v>-3.9100948885606</v>
      </c>
    </row>
    <row r="7" spans="2:19">
      <c r="B7" s="1">
        <v>26.9</v>
      </c>
      <c r="C7" s="1">
        <v>35</v>
      </c>
      <c r="D7" s="1">
        <v>51.1</v>
      </c>
      <c r="E7" s="1">
        <v>67</v>
      </c>
      <c r="F7" s="1">
        <v>82.8</v>
      </c>
      <c r="G7" s="1">
        <v>98.6</v>
      </c>
      <c r="H7" s="1">
        <v>122.3</v>
      </c>
      <c r="I7" s="1">
        <v>145.7</v>
      </c>
      <c r="J7" s="1">
        <v>2055</v>
      </c>
      <c r="L7" s="1">
        <f>B7^0.5</f>
        <v>5.18652099195598</v>
      </c>
      <c r="M7" s="1">
        <f>C7^0.5</f>
        <v>5.91607978309962</v>
      </c>
      <c r="N7" s="1">
        <f t="shared" ref="M7:S7" si="6">D7^0.5</f>
        <v>7.14842640026461</v>
      </c>
      <c r="O7" s="1">
        <f t="shared" si="6"/>
        <v>8.18535277187245</v>
      </c>
      <c r="P7" s="1">
        <f t="shared" si="6"/>
        <v>9.09945053286186</v>
      </c>
      <c r="Q7" s="1">
        <f t="shared" si="6"/>
        <v>9.92975326984513</v>
      </c>
      <c r="R7" s="1">
        <f t="shared" si="6"/>
        <v>11.0589330407594</v>
      </c>
      <c r="S7" s="1">
        <f t="shared" si="6"/>
        <v>12.0706255016051</v>
      </c>
    </row>
    <row r="8" spans="1:19">
      <c r="A8" s="1">
        <v>701</v>
      </c>
      <c r="B8" s="1">
        <v>0.000336</v>
      </c>
      <c r="C8" s="1">
        <v>0.000342</v>
      </c>
      <c r="D8" s="1">
        <v>0.000354</v>
      </c>
      <c r="E8" s="1">
        <v>0.000361</v>
      </c>
      <c r="F8" s="1">
        <v>0.000367</v>
      </c>
      <c r="G8" s="1">
        <v>0.000372</v>
      </c>
      <c r="H8" s="1">
        <v>0.000379</v>
      </c>
      <c r="I8" s="1">
        <v>0.000385</v>
      </c>
      <c r="L8" s="1">
        <f t="shared" ref="L8:S8" si="7">LOG(B8)</f>
        <v>-3.47366072261016</v>
      </c>
      <c r="M8" s="1">
        <f t="shared" si="7"/>
        <v>-3.46597389394386</v>
      </c>
      <c r="N8" s="1">
        <f t="shared" si="7"/>
        <v>-3.45099673797421</v>
      </c>
      <c r="O8" s="1">
        <f t="shared" si="7"/>
        <v>-3.44249279809434</v>
      </c>
      <c r="P8" s="1">
        <f t="shared" si="7"/>
        <v>-3.43533393574791</v>
      </c>
      <c r="Q8" s="1">
        <f t="shared" si="7"/>
        <v>-3.4294570601181</v>
      </c>
      <c r="R8" s="1">
        <f t="shared" si="7"/>
        <v>-3.42136079003193</v>
      </c>
      <c r="S8" s="1">
        <f t="shared" si="7"/>
        <v>-3.4145392704915</v>
      </c>
    </row>
    <row r="9" spans="2:19">
      <c r="B9" s="1">
        <v>27.4</v>
      </c>
      <c r="C9" s="1">
        <v>35.3</v>
      </c>
      <c r="D9" s="1">
        <v>51.2</v>
      </c>
      <c r="E9" s="1">
        <v>66.9</v>
      </c>
      <c r="F9" s="1">
        <v>82.5</v>
      </c>
      <c r="G9" s="1">
        <v>98.1</v>
      </c>
      <c r="H9" s="1">
        <v>121.8</v>
      </c>
      <c r="I9" s="1">
        <v>146</v>
      </c>
      <c r="J9" s="1">
        <v>2127</v>
      </c>
      <c r="L9" s="1">
        <f>B9^0.5</f>
        <v>5.23450093132096</v>
      </c>
      <c r="M9" s="1">
        <f t="shared" ref="M9:S9" si="8">C9^0.5</f>
        <v>5.94138031100518</v>
      </c>
      <c r="N9" s="1">
        <f t="shared" si="8"/>
        <v>7.15541752799933</v>
      </c>
      <c r="O9" s="1">
        <f t="shared" si="8"/>
        <v>8.17924201867141</v>
      </c>
      <c r="P9" s="1">
        <f t="shared" si="8"/>
        <v>9.08295106229247</v>
      </c>
      <c r="Q9" s="1">
        <f t="shared" si="8"/>
        <v>9.90454441153151</v>
      </c>
      <c r="R9" s="1">
        <f t="shared" si="8"/>
        <v>11.0363037290571</v>
      </c>
      <c r="S9" s="1">
        <f t="shared" si="8"/>
        <v>12.0830459735946</v>
      </c>
    </row>
    <row r="10" spans="1:19">
      <c r="A10" s="1">
        <v>746</v>
      </c>
      <c r="B10" s="1">
        <v>0.000863</v>
      </c>
      <c r="C10" s="1">
        <v>0.000881</v>
      </c>
      <c r="D10" s="1">
        <v>0.000906</v>
      </c>
      <c r="E10" s="1">
        <v>0.000925</v>
      </c>
      <c r="F10" s="1">
        <v>0.000942</v>
      </c>
      <c r="G10" s="1">
        <v>0.000957</v>
      </c>
      <c r="H10" s="1">
        <v>0.000976</v>
      </c>
      <c r="I10" s="1">
        <v>0.000995</v>
      </c>
      <c r="L10" s="1">
        <f>LOG(B10)</f>
        <v>-3.06398920428479</v>
      </c>
      <c r="M10" s="1">
        <f t="shared" ref="M10:S10" si="9">LOG(C10)</f>
        <v>-3.05502409158795</v>
      </c>
      <c r="N10" s="1">
        <f t="shared" si="9"/>
        <v>-3.04287180232319</v>
      </c>
      <c r="O10" s="1">
        <f t="shared" si="9"/>
        <v>-3.03385826726097</v>
      </c>
      <c r="P10" s="1">
        <f t="shared" si="9"/>
        <v>-3.02594909720712</v>
      </c>
      <c r="Q10" s="1">
        <f t="shared" si="9"/>
        <v>-3.01908806222316</v>
      </c>
      <c r="R10" s="1">
        <f t="shared" si="9"/>
        <v>-3.01055018233331</v>
      </c>
      <c r="S10" s="1">
        <f t="shared" si="9"/>
        <v>-3.00217691925427</v>
      </c>
    </row>
    <row r="35" spans="6:10">
      <c r="F35" s="1">
        <v>-3.2016</v>
      </c>
      <c r="G35" s="1">
        <v>-3.5149</v>
      </c>
      <c r="H35" s="1">
        <v>-4.0136</v>
      </c>
      <c r="I35" s="1">
        <v>-3.4734</v>
      </c>
      <c r="J35" s="1">
        <v>-3.1079</v>
      </c>
    </row>
    <row r="36" spans="6:16">
      <c r="F36" s="1">
        <v>1809</v>
      </c>
      <c r="G36" s="1">
        <v>1897</v>
      </c>
      <c r="H36" s="1">
        <v>1975</v>
      </c>
      <c r="I36" s="1">
        <v>2055</v>
      </c>
      <c r="J36" s="1">
        <v>2127</v>
      </c>
      <c r="L36" s="1">
        <f>F36^2</f>
        <v>3272481</v>
      </c>
      <c r="M36" s="1">
        <f t="shared" ref="M36:P36" si="10">G36^2</f>
        <v>3598609</v>
      </c>
      <c r="N36" s="1">
        <f t="shared" si="10"/>
        <v>3900625</v>
      </c>
      <c r="O36" s="1">
        <f t="shared" si="10"/>
        <v>4223025</v>
      </c>
      <c r="P36" s="1">
        <f t="shared" si="10"/>
        <v>4524129</v>
      </c>
    </row>
    <row r="37" spans="6:10">
      <c r="F37" s="1">
        <f>F35-LOG(L36)</f>
        <v>-9.71647713371963</v>
      </c>
      <c r="G37" s="1">
        <f>G35-LOG(M36)</f>
        <v>-10.0710346617773</v>
      </c>
      <c r="H37" s="1">
        <f>H35-LOG(N36)</f>
        <v>-10.604734199925</v>
      </c>
      <c r="I37" s="1">
        <f>I35-LOG(O36)</f>
        <v>-10.0990236524242</v>
      </c>
      <c r="J37" s="1">
        <f>J35-LOG(P36)</f>
        <v>-9.76343497980546</v>
      </c>
    </row>
    <row r="38" spans="6:10">
      <c r="F38" s="1">
        <f>1/F36</f>
        <v>0.000552791597567717</v>
      </c>
      <c r="G38" s="1">
        <f t="shared" ref="G38:J38" si="11">1/G36</f>
        <v>0.000527148128624143</v>
      </c>
      <c r="H38" s="1">
        <f t="shared" si="11"/>
        <v>0.000506329113924051</v>
      </c>
      <c r="I38" s="1">
        <f t="shared" si="11"/>
        <v>0.00048661800486618</v>
      </c>
      <c r="J38" s="1">
        <f t="shared" si="11"/>
        <v>0.000470145745181006</v>
      </c>
    </row>
  </sheetData>
  <pageMargins left="0.699305555555556" right="0.699305555555556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2017-09-22T17:41:00Z</dcterms:created>
  <dcterms:modified xsi:type="dcterms:W3CDTF">2022-10-09T14:33:36Z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BB2FA451A5354A6F88F6EE3E45526E8A</vt:lpwstr>
  </property>
</Properties>
</file>