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执风\Desktop\"/>
    </mc:Choice>
  </mc:AlternateContent>
  <xr:revisionPtr revIDLastSave="0" documentId="13_ncr:1_{5D99ECDD-E55C-40EA-8E43-9507666B125C}" xr6:coauthVersionLast="45" xr6:coauthVersionMax="45" xr10:uidLastSave="{00000000-0000-0000-0000-000000000000}"/>
  <bookViews>
    <workbookView xWindow="-108" yWindow="-108" windowWidth="23256" windowHeight="12576" xr2:uid="{7F4E5C9A-C09E-4641-932E-3D494798C4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Z10" i="1" l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C60" i="1" l="1"/>
  <c r="F60" i="1" s="1"/>
  <c r="B67" i="1" l="1"/>
  <c r="C63" i="1"/>
  <c r="F63" i="1" s="1"/>
  <c r="C62" i="1"/>
  <c r="F62" i="1" s="1"/>
  <c r="C61" i="1"/>
  <c r="F61" i="1" s="1"/>
  <c r="Z9" i="1" l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B66" i="1" l="1"/>
</calcChain>
</file>

<file path=xl/sharedStrings.xml><?xml version="1.0" encoding="utf-8"?>
<sst xmlns="http://schemas.openxmlformats.org/spreadsheetml/2006/main" count="49" uniqueCount="35">
  <si>
    <t>单缝衍射</t>
    <phoneticPr fontId="2" type="noConversion"/>
  </si>
  <si>
    <t>入射光长：</t>
    <phoneticPr fontId="2" type="noConversion"/>
  </si>
  <si>
    <t>坐标位置x/mm</t>
    <phoneticPr fontId="2" type="noConversion"/>
  </si>
  <si>
    <t>相对光强I/I0</t>
    <phoneticPr fontId="2" type="noConversion"/>
  </si>
  <si>
    <t>1.测量单缝衍射的相对光强分布</t>
    <phoneticPr fontId="2" type="noConversion"/>
  </si>
  <si>
    <t>2.测量单缝的宽度</t>
    <phoneticPr fontId="2" type="noConversion"/>
  </si>
  <si>
    <t>m</t>
    <phoneticPr fontId="2" type="noConversion"/>
  </si>
  <si>
    <t>单缝到光电池的距离D=</t>
    <phoneticPr fontId="2" type="noConversion"/>
  </si>
  <si>
    <t>项目</t>
    <phoneticPr fontId="2" type="noConversion"/>
  </si>
  <si>
    <t>极大值</t>
    <phoneticPr fontId="2" type="noConversion"/>
  </si>
  <si>
    <t>k</t>
    <phoneticPr fontId="2" type="noConversion"/>
  </si>
  <si>
    <t>位置坐标x/mm</t>
    <phoneticPr fontId="2" type="noConversion"/>
  </si>
  <si>
    <t>极小值</t>
    <phoneticPr fontId="2" type="noConversion"/>
  </si>
  <si>
    <t>3.a的计算</t>
    <phoneticPr fontId="2" type="noConversion"/>
  </si>
  <si>
    <t>△X1</t>
    <phoneticPr fontId="2" type="noConversion"/>
  </si>
  <si>
    <t>△X2</t>
    <phoneticPr fontId="2" type="noConversion"/>
  </si>
  <si>
    <t>△X-1</t>
    <phoneticPr fontId="2" type="noConversion"/>
  </si>
  <si>
    <t>△X-2</t>
    <phoneticPr fontId="2" type="noConversion"/>
  </si>
  <si>
    <t>a1</t>
    <phoneticPr fontId="2" type="noConversion"/>
  </si>
  <si>
    <t>a2</t>
    <phoneticPr fontId="2" type="noConversion"/>
  </si>
  <si>
    <t>a-1</t>
    <phoneticPr fontId="2" type="noConversion"/>
  </si>
  <si>
    <t>a-2</t>
    <phoneticPr fontId="2" type="noConversion"/>
  </si>
  <si>
    <t>a的平均值</t>
    <phoneticPr fontId="2" type="noConversion"/>
  </si>
  <si>
    <t>a的标准差</t>
    <phoneticPr fontId="2" type="noConversion"/>
  </si>
  <si>
    <t>I0:</t>
    <phoneticPr fontId="2" type="noConversion"/>
  </si>
  <si>
    <t>光强I/10^（-7）ma</t>
    <phoneticPr fontId="2" type="noConversion"/>
  </si>
  <si>
    <t>作图坐标x’</t>
    <phoneticPr fontId="2" type="noConversion"/>
  </si>
  <si>
    <t>M</t>
    <phoneticPr fontId="2" type="noConversion"/>
  </si>
  <si>
    <t>nM</t>
    <phoneticPr fontId="2" type="noConversion"/>
  </si>
  <si>
    <t>单位</t>
    <phoneticPr fontId="2" type="noConversion"/>
  </si>
  <si>
    <t>mA</t>
    <phoneticPr fontId="2" type="noConversion"/>
  </si>
  <si>
    <t>M</t>
    <phoneticPr fontId="2" type="noConversion"/>
  </si>
  <si>
    <t>最大光强的坐标位置：</t>
    <phoneticPr fontId="2" type="noConversion"/>
  </si>
  <si>
    <t>mm</t>
    <phoneticPr fontId="2" type="noConversion"/>
  </si>
  <si>
    <t>单位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</si>
</sst>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>
        <c:manualLayout>
          <c:layoutTarget val="inner"/>
          <c:xMode val="edge"/>
          <c:yMode val="edge"/>
          <c:x val="2.1746500437445318E-2"/>
          <c:y val="7.4559968178489741E-2"/>
          <c:w val="0.96119794400699909"/>
          <c:h val="0.88104992903441604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Sheet1!$A$3</c:f>
              <c:strCache>
                <c:ptCount val="1"/>
                <c:pt idx="0">
                  <c:v>1.测量单缝衍射的相对光强分布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Sheet1!$B$10:$Z$10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xVal>
          <c:yVal>
            <c:numRef>
              <c:f>Sheet1!$B$9:$Z$9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5DB-4E49-9418-B5A7EA85D8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8821688"/>
        <c:axId val="688822008"/>
      </c:scatterChart>
      <c:valAx>
        <c:axId val="688821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88822008"/>
        <c:crosses val="autoZero"/>
        <c:crossBetween val="midCat"/>
      </c:valAx>
      <c:valAx>
        <c:axId val="688822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888216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167640</xdr:rowOff>
    </xdr:from>
    <xdr:to>
      <xdr:col>13</xdr:col>
      <xdr:colOff>396240</xdr:colOff>
      <xdr:row>48</xdr:row>
      <xdr:rowOff>144780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3B688589-E60C-48BF-B965-C9EE0F6A85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DBAA1-3553-41CD-860A-11407F10FE22}">
  <sheetPr>
    <pageSetUpPr fitToPage="1"/>
  </sheetPr>
  <dimension ref="A1:Z95"/>
  <sheetViews>
    <sheetView tabSelected="1" workbookViewId="0">
      <selection activeCell="F68" sqref="F68"/>
    </sheetView>
  </sheetViews>
  <sheetFormatPr defaultRowHeight="13.8" x14ac:dyDescent="0.25"/>
  <cols>
    <col min="1" max="1" width="20.77734375" customWidth="1"/>
    <col min="6" max="6" width="9.5546875" bestFit="1" customWidth="1"/>
    <col min="7" max="7" width="8.88671875" customWidth="1"/>
  </cols>
  <sheetData>
    <row r="1" spans="1:26" ht="25.2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6" x14ac:dyDescent="0.25">
      <c r="A3" s="12" t="s">
        <v>4</v>
      </c>
      <c r="B3" s="13"/>
      <c r="C3" s="7" t="s">
        <v>29</v>
      </c>
      <c r="D3" s="1"/>
      <c r="E3" s="1"/>
      <c r="G3" s="7" t="s">
        <v>29</v>
      </c>
      <c r="H3" s="1"/>
      <c r="I3" s="1"/>
      <c r="J3" s="1"/>
      <c r="K3" s="1"/>
      <c r="L3" s="1"/>
      <c r="M3" s="1" t="s">
        <v>34</v>
      </c>
      <c r="N3" s="1"/>
      <c r="O3" s="1"/>
      <c r="P3" s="1"/>
      <c r="Q3" s="1"/>
      <c r="R3" s="1"/>
      <c r="S3" s="1"/>
    </row>
    <row r="4" spans="1:26" x14ac:dyDescent="0.25">
      <c r="A4" s="3" t="s">
        <v>1</v>
      </c>
      <c r="B4" s="3">
        <v>460</v>
      </c>
      <c r="C4" s="2" t="s">
        <v>28</v>
      </c>
      <c r="D4" s="1"/>
      <c r="E4" s="3" t="s">
        <v>24</v>
      </c>
      <c r="F4" s="3"/>
      <c r="G4" s="1" t="s">
        <v>30</v>
      </c>
      <c r="H4" s="1"/>
      <c r="I4" s="15" t="s">
        <v>32</v>
      </c>
      <c r="J4" s="15"/>
      <c r="K4" s="15"/>
      <c r="L4" s="1"/>
      <c r="M4" s="1" t="s">
        <v>33</v>
      </c>
      <c r="N4" s="1"/>
      <c r="O4" s="1"/>
      <c r="P4" s="1"/>
      <c r="Q4" s="1"/>
      <c r="R4" s="1"/>
      <c r="S4" s="1"/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6" x14ac:dyDescent="0.25">
      <c r="A6" s="3"/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>
        <v>10</v>
      </c>
      <c r="L6" s="3">
        <v>11</v>
      </c>
      <c r="M6" s="3">
        <v>12</v>
      </c>
      <c r="N6" s="3">
        <v>13</v>
      </c>
      <c r="O6" s="3">
        <v>14</v>
      </c>
      <c r="P6" s="3">
        <v>15</v>
      </c>
      <c r="Q6" s="3">
        <v>16</v>
      </c>
      <c r="R6" s="3">
        <v>17</v>
      </c>
      <c r="S6" s="3">
        <v>18</v>
      </c>
      <c r="T6" s="3">
        <v>19</v>
      </c>
      <c r="U6" s="3">
        <v>20</v>
      </c>
      <c r="V6" s="3">
        <v>21</v>
      </c>
      <c r="W6" s="3">
        <v>22</v>
      </c>
      <c r="X6" s="3">
        <v>23</v>
      </c>
      <c r="Y6" s="3">
        <v>24</v>
      </c>
      <c r="Z6" s="3">
        <v>25</v>
      </c>
    </row>
    <row r="7" spans="1:26" x14ac:dyDescent="0.25">
      <c r="A7" s="3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5">
      <c r="A8" s="3" t="s">
        <v>25</v>
      </c>
      <c r="B8" s="3"/>
      <c r="C8" s="3"/>
      <c r="D8" s="10"/>
      <c r="E8" s="3"/>
      <c r="F8" s="3"/>
      <c r="G8" s="3"/>
      <c r="H8" s="10"/>
      <c r="I8" s="3"/>
      <c r="J8" s="3"/>
      <c r="K8" s="3"/>
      <c r="L8" s="3"/>
      <c r="M8" s="3"/>
      <c r="N8" s="10"/>
      <c r="O8" s="3"/>
      <c r="P8" s="3"/>
      <c r="Q8" s="3"/>
      <c r="R8" s="3"/>
      <c r="S8" s="3"/>
      <c r="T8" s="10"/>
      <c r="U8" s="3"/>
      <c r="V8" s="3"/>
      <c r="W8" s="3"/>
      <c r="X8" s="10"/>
      <c r="Y8" s="3"/>
      <c r="Z8" s="3"/>
    </row>
    <row r="9" spans="1:26" x14ac:dyDescent="0.25">
      <c r="A9" s="3" t="s">
        <v>3</v>
      </c>
      <c r="B9" s="3" t="e">
        <f>B8/F4</f>
        <v>#DIV/0!</v>
      </c>
      <c r="C9" s="3" t="e">
        <f>C8/F4</f>
        <v>#DIV/0!</v>
      </c>
      <c r="D9" s="3" t="e">
        <f>D8/F4</f>
        <v>#DIV/0!</v>
      </c>
      <c r="E9" s="3" t="e">
        <f>E8/F4</f>
        <v>#DIV/0!</v>
      </c>
      <c r="F9" s="3" t="e">
        <f>F8/F4</f>
        <v>#DIV/0!</v>
      </c>
      <c r="G9" s="3" t="e">
        <f>G8/F4</f>
        <v>#DIV/0!</v>
      </c>
      <c r="H9" s="3" t="e">
        <f>H8/F4</f>
        <v>#DIV/0!</v>
      </c>
      <c r="I9" s="3" t="e">
        <f>I8/F4</f>
        <v>#DIV/0!</v>
      </c>
      <c r="J9" s="3" t="e">
        <f>J8/F4</f>
        <v>#DIV/0!</v>
      </c>
      <c r="K9" s="3" t="e">
        <f>K8/F4</f>
        <v>#DIV/0!</v>
      </c>
      <c r="L9" s="3" t="e">
        <f>L8/F4</f>
        <v>#DIV/0!</v>
      </c>
      <c r="M9" s="3" t="e">
        <f>M8/F4</f>
        <v>#DIV/0!</v>
      </c>
      <c r="N9" s="3" t="e">
        <f>N8/F4</f>
        <v>#DIV/0!</v>
      </c>
      <c r="O9" s="3" t="e">
        <f>O8/F4</f>
        <v>#DIV/0!</v>
      </c>
      <c r="P9" s="3" t="e">
        <f>P8/F4</f>
        <v>#DIV/0!</v>
      </c>
      <c r="Q9" s="3" t="e">
        <f>Q8/F4</f>
        <v>#DIV/0!</v>
      </c>
      <c r="R9" s="3" t="e">
        <f>R8/F4</f>
        <v>#DIV/0!</v>
      </c>
      <c r="S9" s="3" t="e">
        <f>S8/F4</f>
        <v>#DIV/0!</v>
      </c>
      <c r="T9" s="3" t="e">
        <f>T8/F4</f>
        <v>#DIV/0!</v>
      </c>
      <c r="U9" s="3" t="e">
        <f>U8/F4</f>
        <v>#DIV/0!</v>
      </c>
      <c r="V9" s="3" t="e">
        <f>V8/F4</f>
        <v>#DIV/0!</v>
      </c>
      <c r="W9" s="3" t="e">
        <f>W8/F4</f>
        <v>#DIV/0!</v>
      </c>
      <c r="X9" s="3" t="e">
        <f>X8/F4</f>
        <v>#DIV/0!</v>
      </c>
      <c r="Y9" s="3" t="e">
        <f>Y8/F4</f>
        <v>#DIV/0!</v>
      </c>
      <c r="Z9" s="3" t="e">
        <f>Z8/F4</f>
        <v>#DIV/0!</v>
      </c>
    </row>
    <row r="10" spans="1:26" x14ac:dyDescent="0.25">
      <c r="A10" s="3" t="s">
        <v>26</v>
      </c>
      <c r="B10" s="3">
        <f>B7-L4</f>
        <v>0</v>
      </c>
      <c r="C10" s="9">
        <f>C7-L4</f>
        <v>0</v>
      </c>
      <c r="D10" s="9">
        <f>D7-L4</f>
        <v>0</v>
      </c>
      <c r="E10" s="9">
        <f>E7-L4</f>
        <v>0</v>
      </c>
      <c r="F10" s="9">
        <f>F7-L4</f>
        <v>0</v>
      </c>
      <c r="G10" s="9">
        <f>G7-L4</f>
        <v>0</v>
      </c>
      <c r="H10" s="9">
        <f>H7-L4</f>
        <v>0</v>
      </c>
      <c r="I10" s="9">
        <f>I7-L4</f>
        <v>0</v>
      </c>
      <c r="J10" s="9">
        <f>J7-L4</f>
        <v>0</v>
      </c>
      <c r="K10" s="9">
        <f>K7-L4</f>
        <v>0</v>
      </c>
      <c r="L10" s="9">
        <f>L7-L4</f>
        <v>0</v>
      </c>
      <c r="M10" s="9">
        <f>M7-L4</f>
        <v>0</v>
      </c>
      <c r="N10" s="9">
        <f>N7-L4</f>
        <v>0</v>
      </c>
      <c r="O10" s="9">
        <f>O7-L4</f>
        <v>0</v>
      </c>
      <c r="P10" s="9">
        <f>P7-L4</f>
        <v>0</v>
      </c>
      <c r="Q10" s="9">
        <f>Q7-L4</f>
        <v>0</v>
      </c>
      <c r="R10" s="9">
        <f>R7-L4</f>
        <v>0</v>
      </c>
      <c r="S10" s="9">
        <f>S7-L4</f>
        <v>0</v>
      </c>
      <c r="T10" s="9">
        <f>T7-L4</f>
        <v>0</v>
      </c>
      <c r="U10" s="9">
        <f>U7-L4</f>
        <v>0</v>
      </c>
      <c r="V10" s="9">
        <f>V7-L4</f>
        <v>0</v>
      </c>
      <c r="W10" s="9">
        <f>W7-L4</f>
        <v>0</v>
      </c>
      <c r="X10" s="9">
        <f>X7-L4</f>
        <v>0</v>
      </c>
      <c r="Y10" s="9">
        <f>Y7-L4</f>
        <v>0</v>
      </c>
      <c r="Z10" s="9">
        <f>Z7-L4</f>
        <v>0</v>
      </c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5">
      <c r="A50" s="14" t="s">
        <v>5</v>
      </c>
      <c r="B50" s="15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5">
      <c r="A51" s="1"/>
      <c r="B51" s="1"/>
      <c r="C51" s="1"/>
      <c r="D51" s="7" t="s">
        <v>29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5">
      <c r="A52" s="16" t="s">
        <v>7</v>
      </c>
      <c r="B52" s="16"/>
      <c r="C52" s="3"/>
      <c r="D52" s="3" t="s">
        <v>6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5">
      <c r="A54" s="3" t="s">
        <v>8</v>
      </c>
      <c r="B54" s="3" t="s">
        <v>9</v>
      </c>
      <c r="C54" s="16" t="s">
        <v>12</v>
      </c>
      <c r="D54" s="16"/>
      <c r="E54" s="16"/>
      <c r="F54" s="16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5">
      <c r="A55" s="3" t="s">
        <v>10</v>
      </c>
      <c r="B55" s="3">
        <v>0</v>
      </c>
      <c r="C55" s="3">
        <v>-2</v>
      </c>
      <c r="D55" s="3">
        <v>-1</v>
      </c>
      <c r="E55" s="3">
        <v>1</v>
      </c>
      <c r="F55" s="3">
        <v>2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5">
      <c r="A56" s="3" t="s">
        <v>11</v>
      </c>
      <c r="B56" s="3"/>
      <c r="C56" s="3"/>
      <c r="D56" s="3"/>
      <c r="E56" s="3"/>
      <c r="F56" s="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5">
      <c r="A57" s="3" t="s">
        <v>3</v>
      </c>
      <c r="B57" s="3"/>
      <c r="C57" s="3"/>
      <c r="D57" s="3"/>
      <c r="E57" s="3"/>
      <c r="F57" s="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5">
      <c r="A59" s="5" t="s">
        <v>13</v>
      </c>
      <c r="B59" s="1"/>
      <c r="C59" s="1"/>
      <c r="D59" s="1" t="s">
        <v>29</v>
      </c>
      <c r="E59" s="1"/>
      <c r="F59" s="1"/>
      <c r="G59" s="7" t="s">
        <v>29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5">
      <c r="A60" s="4"/>
      <c r="B60" s="3" t="s">
        <v>14</v>
      </c>
      <c r="C60" s="3">
        <f>(ABS(E56-B56))/1000</f>
        <v>0</v>
      </c>
      <c r="D60" s="1" t="s">
        <v>27</v>
      </c>
      <c r="E60" s="3" t="s">
        <v>18</v>
      </c>
      <c r="F60" s="3" t="e">
        <f>((B4*C52)/C60)/1000000000</f>
        <v>#DIV/0!</v>
      </c>
      <c r="G60" s="1" t="s">
        <v>27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5">
      <c r="A61" s="1"/>
      <c r="B61" s="3" t="s">
        <v>16</v>
      </c>
      <c r="C61" s="3">
        <f>(ABS(D56-B56))/1000</f>
        <v>0</v>
      </c>
      <c r="D61" s="1" t="s">
        <v>27</v>
      </c>
      <c r="E61" s="3" t="s">
        <v>20</v>
      </c>
      <c r="F61" s="3" t="e">
        <f>((B4*C52)/C61)/1000000000</f>
        <v>#DIV/0!</v>
      </c>
      <c r="G61" s="1" t="s">
        <v>27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5">
      <c r="A62" s="1"/>
      <c r="B62" s="3" t="s">
        <v>15</v>
      </c>
      <c r="C62" s="3">
        <f>(ABS(F56-B56))/1000</f>
        <v>0</v>
      </c>
      <c r="D62" s="1" t="s">
        <v>27</v>
      </c>
      <c r="E62" s="3" t="s">
        <v>19</v>
      </c>
      <c r="F62" s="3" t="e">
        <f>((2*B4*C52)/C62)/1000000000</f>
        <v>#DIV/0!</v>
      </c>
      <c r="G62" s="1" t="s">
        <v>27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25">
      <c r="A63" s="1"/>
      <c r="B63" s="3" t="s">
        <v>17</v>
      </c>
      <c r="C63" s="3">
        <f>(ABS(C56-B56))/1000</f>
        <v>0</v>
      </c>
      <c r="D63" s="1" t="s">
        <v>27</v>
      </c>
      <c r="E63" s="3" t="s">
        <v>21</v>
      </c>
      <c r="F63" s="3" t="e">
        <f>((2*B4*C52)/C63)/1000000000</f>
        <v>#DIV/0!</v>
      </c>
      <c r="G63" s="1" t="s">
        <v>27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5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5">
      <c r="A65" s="1"/>
      <c r="B65" s="1"/>
      <c r="C65" s="8" t="s">
        <v>29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5">
      <c r="A66" s="6" t="s">
        <v>22</v>
      </c>
      <c r="B66" s="3" t="e">
        <f>AVERAGE(F60,F61,F62,F63)</f>
        <v>#DIV/0!</v>
      </c>
      <c r="C66" s="1" t="s">
        <v>31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5">
      <c r="A67" s="3" t="s">
        <v>23</v>
      </c>
      <c r="B67" s="3" t="e">
        <f>STDEVA(F60,F61,F62,F63)</f>
        <v>#DIV/0!</v>
      </c>
      <c r="C67" s="1" t="s">
        <v>31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5">
      <c r="A74" s="1"/>
      <c r="B74" s="1"/>
      <c r="C74" s="1"/>
      <c r="D74" s="1"/>
      <c r="E74" s="1"/>
      <c r="F74" s="1"/>
      <c r="G74" s="8"/>
      <c r="H74" s="8"/>
      <c r="I74" s="8"/>
      <c r="J74" s="8"/>
      <c r="K74" s="8"/>
      <c r="L74" s="8"/>
      <c r="N74" s="1"/>
      <c r="O74" s="1"/>
      <c r="P74" s="1"/>
      <c r="Q74" s="1"/>
      <c r="R74" s="1"/>
      <c r="S74" s="1"/>
    </row>
    <row r="75" spans="1:19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8"/>
      <c r="R76" s="1"/>
      <c r="S76" s="1"/>
    </row>
    <row r="77" spans="1:19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5">
      <c r="A79" s="1"/>
      <c r="B79" s="1"/>
      <c r="C79" s="1"/>
      <c r="D79" s="1"/>
      <c r="E79" s="1"/>
      <c r="F79" s="1"/>
      <c r="G79" s="8"/>
      <c r="H79" s="8"/>
      <c r="I79" s="8"/>
      <c r="J79" s="8"/>
      <c r="K79" s="8"/>
      <c r="L79" s="1"/>
      <c r="M79" s="1"/>
      <c r="N79" s="1"/>
      <c r="O79" s="1"/>
      <c r="P79" s="1"/>
      <c r="Q79" s="1"/>
      <c r="R79" s="1"/>
      <c r="S79" s="1"/>
    </row>
    <row r="80" spans="1:19" x14ac:dyDescent="0.25">
      <c r="A80" s="1"/>
      <c r="B80" s="1"/>
      <c r="C80" s="1"/>
      <c r="D80" s="1"/>
      <c r="E80" s="1"/>
      <c r="F80" s="1"/>
      <c r="G80" s="8"/>
      <c r="H80" s="8"/>
      <c r="I80" s="8"/>
      <c r="J80" s="8"/>
      <c r="K80" s="8"/>
      <c r="L80" s="1"/>
      <c r="M80" s="1"/>
      <c r="N80" s="1"/>
      <c r="O80" s="1"/>
      <c r="P80" s="1"/>
      <c r="Q80" s="1"/>
      <c r="R80" s="1"/>
      <c r="S80" s="1"/>
    </row>
    <row r="81" spans="1:19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</sheetData>
  <mergeCells count="6">
    <mergeCell ref="A1:S1"/>
    <mergeCell ref="A3:B3"/>
    <mergeCell ref="A50:B50"/>
    <mergeCell ref="A52:B52"/>
    <mergeCell ref="C54:F54"/>
    <mergeCell ref="I4:K4"/>
  </mergeCells>
  <phoneticPr fontId="2" type="noConversion"/>
  <pageMargins left="0.25" right="0.25" top="0.75" bottom="0.75" header="0.3" footer="0.3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cp:lastPrinted>2019-10-26T02:44:35Z</cp:lastPrinted>
  <dcterms:created xsi:type="dcterms:W3CDTF">2019-10-20T06:53:24Z</dcterms:created>
  <dcterms:modified xsi:type="dcterms:W3CDTF">2019-10-26T06:37:09Z</dcterms:modified>
</cp:coreProperties>
</file>