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19杂文件\Excel（物理实验）\"/>
    </mc:Choice>
  </mc:AlternateContent>
  <xr:revisionPtr revIDLastSave="0" documentId="13_ncr:1_{C3BB76C2-41EA-47D6-9DEA-539D3C239046}" xr6:coauthVersionLast="45" xr6:coauthVersionMax="45" xr10:uidLastSave="{00000000-0000-0000-0000-000000000000}"/>
  <bookViews>
    <workbookView xWindow="-108" yWindow="-108" windowWidth="23256" windowHeight="12576" xr2:uid="{7F4E5C9A-C09E-4641-932E-3D494798C43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F60" i="1" l="1"/>
  <c r="C63" i="1"/>
  <c r="F63" i="1" s="1"/>
  <c r="C61" i="1"/>
  <c r="F61" i="1" s="1"/>
  <c r="C62" i="1"/>
  <c r="F62" i="1" s="1"/>
  <c r="C60" i="1"/>
  <c r="C10" i="1"/>
  <c r="D10" i="1"/>
  <c r="E10" i="1"/>
  <c r="F10" i="1"/>
  <c r="G10" i="1"/>
  <c r="H10" i="1"/>
  <c r="I10" i="1"/>
  <c r="J10" i="1"/>
  <c r="K10" i="1"/>
  <c r="L10" i="1"/>
  <c r="M10" i="1"/>
  <c r="N10" i="1"/>
  <c r="O10" i="1"/>
  <c r="P10" i="1"/>
  <c r="Q10" i="1"/>
  <c r="R10" i="1"/>
  <c r="S10" i="1"/>
  <c r="T10" i="1"/>
  <c r="U10" i="1"/>
  <c r="V10" i="1"/>
  <c r="W10" i="1"/>
  <c r="X10" i="1"/>
  <c r="Y10" i="1"/>
  <c r="Z10" i="1"/>
  <c r="B10" i="1"/>
  <c r="Z9" i="1"/>
  <c r="Y9" i="1"/>
  <c r="X9" i="1"/>
  <c r="W9" i="1"/>
  <c r="V9" i="1"/>
  <c r="U9" i="1"/>
  <c r="T9" i="1"/>
  <c r="S9" i="1"/>
  <c r="R9" i="1"/>
  <c r="Q9" i="1"/>
  <c r="P9" i="1"/>
  <c r="O9" i="1"/>
  <c r="N9" i="1"/>
  <c r="M9" i="1"/>
  <c r="L9" i="1"/>
  <c r="K9" i="1"/>
  <c r="J9" i="1"/>
  <c r="I9" i="1"/>
  <c r="H9" i="1"/>
  <c r="G9" i="1"/>
  <c r="F9" i="1"/>
  <c r="E9" i="1"/>
  <c r="D9" i="1"/>
  <c r="C9" i="1"/>
  <c r="B9" i="1"/>
  <c r="B65" i="1" l="1"/>
  <c r="B66" i="1"/>
</calcChain>
</file>

<file path=xl/sharedStrings.xml><?xml version="1.0" encoding="utf-8"?>
<sst xmlns="http://schemas.openxmlformats.org/spreadsheetml/2006/main" count="37" uniqueCount="29">
  <si>
    <t>单缝衍射</t>
    <phoneticPr fontId="2" type="noConversion"/>
  </si>
  <si>
    <t>入射光长：</t>
    <phoneticPr fontId="2" type="noConversion"/>
  </si>
  <si>
    <t>坐标位置x/mm</t>
    <phoneticPr fontId="2" type="noConversion"/>
  </si>
  <si>
    <t>相对光强I/I0</t>
    <phoneticPr fontId="2" type="noConversion"/>
  </si>
  <si>
    <t>1.测量单缝衍射的相对光强分布</t>
    <phoneticPr fontId="2" type="noConversion"/>
  </si>
  <si>
    <t>2.测量单缝的宽度</t>
    <phoneticPr fontId="2" type="noConversion"/>
  </si>
  <si>
    <t>m</t>
    <phoneticPr fontId="2" type="noConversion"/>
  </si>
  <si>
    <t>单缝到光电池的距离D=</t>
    <phoneticPr fontId="2" type="noConversion"/>
  </si>
  <si>
    <t>项目</t>
    <phoneticPr fontId="2" type="noConversion"/>
  </si>
  <si>
    <t>极大值</t>
    <phoneticPr fontId="2" type="noConversion"/>
  </si>
  <si>
    <t>k</t>
    <phoneticPr fontId="2" type="noConversion"/>
  </si>
  <si>
    <t>位置坐标x/mm</t>
    <phoneticPr fontId="2" type="noConversion"/>
  </si>
  <si>
    <t>极小值</t>
    <phoneticPr fontId="2" type="noConversion"/>
  </si>
  <si>
    <t>3.a的计算</t>
    <phoneticPr fontId="2" type="noConversion"/>
  </si>
  <si>
    <t>△X1</t>
    <phoneticPr fontId="2" type="noConversion"/>
  </si>
  <si>
    <t>△X2</t>
    <phoneticPr fontId="2" type="noConversion"/>
  </si>
  <si>
    <t>△X-1</t>
    <phoneticPr fontId="2" type="noConversion"/>
  </si>
  <si>
    <t>△X-2</t>
    <phoneticPr fontId="2" type="noConversion"/>
  </si>
  <si>
    <t>a1</t>
    <phoneticPr fontId="2" type="noConversion"/>
  </si>
  <si>
    <t>a2</t>
    <phoneticPr fontId="2" type="noConversion"/>
  </si>
  <si>
    <t>a-1</t>
    <phoneticPr fontId="2" type="noConversion"/>
  </si>
  <si>
    <t>a-2</t>
    <phoneticPr fontId="2" type="noConversion"/>
  </si>
  <si>
    <t>a的平均值</t>
    <phoneticPr fontId="2" type="noConversion"/>
  </si>
  <si>
    <t>a的标准差</t>
    <phoneticPr fontId="2" type="noConversion"/>
  </si>
  <si>
    <t>I0:</t>
    <phoneticPr fontId="2" type="noConversion"/>
  </si>
  <si>
    <t>光强I/10^（-7）ma</t>
    <phoneticPr fontId="2" type="noConversion"/>
  </si>
  <si>
    <t>作图坐标x’</t>
    <phoneticPr fontId="2" type="noConversion"/>
  </si>
  <si>
    <t>M</t>
    <phoneticPr fontId="2" type="noConversion"/>
  </si>
  <si>
    <t>nM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</si>
</sst>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20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CN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Sheet1!$A$3</c:f>
              <c:strCache>
                <c:ptCount val="1"/>
                <c:pt idx="0">
                  <c:v>1.测量单缝衍射的相对光强分布</c:v>
                </c:pt>
              </c:strCache>
            </c:strRef>
          </c:tx>
          <c:spPr>
            <a:ln w="254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Sheet1!$B$10:$Z$10</c:f>
              <c:numCache>
                <c:formatCode>General</c:formatCode>
                <c:ptCount val="25"/>
                <c:pt idx="0">
                  <c:v>-6</c:v>
                </c:pt>
                <c:pt idx="1">
                  <c:v>-5.5</c:v>
                </c:pt>
                <c:pt idx="2">
                  <c:v>-5</c:v>
                </c:pt>
                <c:pt idx="3">
                  <c:v>-4.5</c:v>
                </c:pt>
                <c:pt idx="4">
                  <c:v>-4</c:v>
                </c:pt>
                <c:pt idx="5">
                  <c:v>-3.5</c:v>
                </c:pt>
                <c:pt idx="6">
                  <c:v>-3</c:v>
                </c:pt>
                <c:pt idx="7">
                  <c:v>-2.5</c:v>
                </c:pt>
                <c:pt idx="8">
                  <c:v>-2</c:v>
                </c:pt>
                <c:pt idx="9">
                  <c:v>-1.5</c:v>
                </c:pt>
                <c:pt idx="10">
                  <c:v>-1</c:v>
                </c:pt>
                <c:pt idx="11">
                  <c:v>-0.5</c:v>
                </c:pt>
                <c:pt idx="12">
                  <c:v>0</c:v>
                </c:pt>
                <c:pt idx="13">
                  <c:v>0.5</c:v>
                </c:pt>
                <c:pt idx="14">
                  <c:v>1</c:v>
                </c:pt>
                <c:pt idx="15">
                  <c:v>1.5</c:v>
                </c:pt>
                <c:pt idx="16">
                  <c:v>2</c:v>
                </c:pt>
                <c:pt idx="17">
                  <c:v>2.5</c:v>
                </c:pt>
                <c:pt idx="18">
                  <c:v>3</c:v>
                </c:pt>
                <c:pt idx="19">
                  <c:v>3.5</c:v>
                </c:pt>
                <c:pt idx="20">
                  <c:v>4</c:v>
                </c:pt>
                <c:pt idx="21">
                  <c:v>4.5</c:v>
                </c:pt>
                <c:pt idx="22">
                  <c:v>5</c:v>
                </c:pt>
                <c:pt idx="23">
                  <c:v>5.5</c:v>
                </c:pt>
                <c:pt idx="24">
                  <c:v>6</c:v>
                </c:pt>
              </c:numCache>
            </c:numRef>
          </c:xVal>
          <c:yVal>
            <c:numRef>
              <c:f>Sheet1!$B$9:$Z$9</c:f>
              <c:numCache>
                <c:formatCode>General</c:formatCode>
                <c:ptCount val="25"/>
                <c:pt idx="0">
                  <c:v>3.4130634774609016E-2</c:v>
                </c:pt>
                <c:pt idx="1">
                  <c:v>1.9411223551057958E-2</c:v>
                </c:pt>
                <c:pt idx="2">
                  <c:v>1.6007359705611776E-2</c:v>
                </c:pt>
                <c:pt idx="3">
                  <c:v>2.9346826126954925E-2</c:v>
                </c:pt>
                <c:pt idx="4">
                  <c:v>3.9098436062557501E-2</c:v>
                </c:pt>
                <c:pt idx="5">
                  <c:v>6.0993560257589702E-2</c:v>
                </c:pt>
                <c:pt idx="6">
                  <c:v>4.3514259429622816E-2</c:v>
                </c:pt>
                <c:pt idx="7">
                  <c:v>6.8169273229070848E-2</c:v>
                </c:pt>
                <c:pt idx="8">
                  <c:v>8.0312787488500459E-2</c:v>
                </c:pt>
                <c:pt idx="9">
                  <c:v>0.21343146274149033</c:v>
                </c:pt>
                <c:pt idx="10">
                  <c:v>0.67249310027598896</c:v>
                </c:pt>
                <c:pt idx="11">
                  <c:v>0.95308187672493105</c:v>
                </c:pt>
                <c:pt idx="12">
                  <c:v>1</c:v>
                </c:pt>
                <c:pt idx="13">
                  <c:v>0.95308187672493105</c:v>
                </c:pt>
                <c:pt idx="14">
                  <c:v>0.65777368905243794</c:v>
                </c:pt>
                <c:pt idx="15">
                  <c:v>0.20147194112235511</c:v>
                </c:pt>
                <c:pt idx="16">
                  <c:v>7.4057037718491273E-2</c:v>
                </c:pt>
                <c:pt idx="17">
                  <c:v>6.5869365225390983E-2</c:v>
                </c:pt>
                <c:pt idx="18">
                  <c:v>3.7718491260349589E-2</c:v>
                </c:pt>
                <c:pt idx="19">
                  <c:v>5.804967801287949E-2</c:v>
                </c:pt>
                <c:pt idx="20">
                  <c:v>3.7626494940202392E-2</c:v>
                </c:pt>
                <c:pt idx="21">
                  <c:v>3.0358785648574062E-2</c:v>
                </c:pt>
                <c:pt idx="22">
                  <c:v>1.7847286108555658E-2</c:v>
                </c:pt>
                <c:pt idx="23">
                  <c:v>1.9319227230910764E-2</c:v>
                </c:pt>
                <c:pt idx="24">
                  <c:v>3.376264949402024E-2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95DB-4E49-9418-B5A7EA85D8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88821688"/>
        <c:axId val="688822008"/>
      </c:scatterChart>
      <c:valAx>
        <c:axId val="68882168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688822008"/>
        <c:crosses val="autoZero"/>
        <c:crossBetween val="midCat"/>
      </c:valAx>
      <c:valAx>
        <c:axId val="6888220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68882168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CN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10</xdr:row>
      <xdr:rowOff>167640</xdr:rowOff>
    </xdr:from>
    <xdr:to>
      <xdr:col>13</xdr:col>
      <xdr:colOff>396240</xdr:colOff>
      <xdr:row>48</xdr:row>
      <xdr:rowOff>144780</xdr:rowOff>
    </xdr:to>
    <xdr:graphicFrame macro="">
      <xdr:nvGraphicFramePr>
        <xdr:cNvPr id="2" name="图表 1">
          <a:extLst>
            <a:ext uri="{FF2B5EF4-FFF2-40B4-BE49-F238E27FC236}">
              <a16:creationId xmlns:a16="http://schemas.microsoft.com/office/drawing/2014/main" id="{3B688589-E60C-48BF-B965-C9EE0F6A85B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4DBAA1-3553-41CD-860A-11407F10FE22}">
  <dimension ref="A1:Z95"/>
  <sheetViews>
    <sheetView tabSelected="1" workbookViewId="0">
      <selection activeCell="F64" sqref="F64"/>
    </sheetView>
  </sheetViews>
  <sheetFormatPr defaultRowHeight="13.8" x14ac:dyDescent="0.25"/>
  <cols>
    <col min="1" max="1" width="20.77734375" customWidth="1"/>
  </cols>
  <sheetData>
    <row r="1" spans="1:26" ht="25.2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</row>
    <row r="2" spans="1:26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26" x14ac:dyDescent="0.25">
      <c r="A3" s="8" t="s">
        <v>4</v>
      </c>
      <c r="B3" s="9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26" x14ac:dyDescent="0.25">
      <c r="A4" s="3" t="s">
        <v>1</v>
      </c>
      <c r="B4" s="3">
        <v>460</v>
      </c>
      <c r="C4" s="2" t="s">
        <v>28</v>
      </c>
      <c r="D4" s="1"/>
      <c r="E4" s="3" t="s">
        <v>24</v>
      </c>
      <c r="F4" s="3">
        <v>10.87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26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 spans="1:26" x14ac:dyDescent="0.25">
      <c r="A6" s="3"/>
      <c r="B6" s="3">
        <v>1</v>
      </c>
      <c r="C6" s="3">
        <v>2</v>
      </c>
      <c r="D6" s="3">
        <v>3</v>
      </c>
      <c r="E6" s="3">
        <v>4</v>
      </c>
      <c r="F6" s="3">
        <v>5</v>
      </c>
      <c r="G6" s="3">
        <v>6</v>
      </c>
      <c r="H6" s="3">
        <v>7</v>
      </c>
      <c r="I6" s="3">
        <v>8</v>
      </c>
      <c r="J6" s="3">
        <v>9</v>
      </c>
      <c r="K6" s="3">
        <v>10</v>
      </c>
      <c r="L6" s="3">
        <v>11</v>
      </c>
      <c r="M6" s="3">
        <v>12</v>
      </c>
      <c r="N6" s="3">
        <v>13</v>
      </c>
      <c r="O6" s="3">
        <v>14</v>
      </c>
      <c r="P6" s="3">
        <v>15</v>
      </c>
      <c r="Q6" s="3">
        <v>16</v>
      </c>
      <c r="R6" s="3">
        <v>17</v>
      </c>
      <c r="S6" s="3">
        <v>18</v>
      </c>
      <c r="T6" s="3">
        <v>19</v>
      </c>
      <c r="U6" s="3">
        <v>20</v>
      </c>
      <c r="V6" s="3">
        <v>21</v>
      </c>
      <c r="W6" s="3">
        <v>22</v>
      </c>
      <c r="X6" s="3">
        <v>23</v>
      </c>
      <c r="Y6" s="3">
        <v>24</v>
      </c>
      <c r="Z6" s="3">
        <v>25</v>
      </c>
    </row>
    <row r="7" spans="1:26" x14ac:dyDescent="0.25">
      <c r="A7" s="3" t="s">
        <v>2</v>
      </c>
      <c r="B7" s="3">
        <v>26</v>
      </c>
      <c r="C7" s="3">
        <v>26.5</v>
      </c>
      <c r="D7" s="3">
        <v>27</v>
      </c>
      <c r="E7" s="3">
        <v>27.5</v>
      </c>
      <c r="F7" s="3">
        <v>28</v>
      </c>
      <c r="G7" s="3">
        <v>28.5</v>
      </c>
      <c r="H7" s="3">
        <v>29</v>
      </c>
      <c r="I7" s="3">
        <v>29.5</v>
      </c>
      <c r="J7" s="3">
        <v>30</v>
      </c>
      <c r="K7" s="3">
        <v>30.5</v>
      </c>
      <c r="L7" s="3">
        <v>31</v>
      </c>
      <c r="M7" s="3">
        <v>31.5</v>
      </c>
      <c r="N7" s="3">
        <v>32</v>
      </c>
      <c r="O7" s="3">
        <v>32.5</v>
      </c>
      <c r="P7" s="3">
        <v>33</v>
      </c>
      <c r="Q7" s="3">
        <v>33.5</v>
      </c>
      <c r="R7" s="3">
        <v>34</v>
      </c>
      <c r="S7" s="3">
        <v>34.5</v>
      </c>
      <c r="T7" s="3">
        <v>35</v>
      </c>
      <c r="U7" s="3">
        <v>35.5</v>
      </c>
      <c r="V7" s="3">
        <v>36</v>
      </c>
      <c r="W7" s="3">
        <v>36.5</v>
      </c>
      <c r="X7" s="3">
        <v>37</v>
      </c>
      <c r="Y7" s="3">
        <v>37.5</v>
      </c>
      <c r="Z7" s="3">
        <v>38</v>
      </c>
    </row>
    <row r="8" spans="1:26" x14ac:dyDescent="0.25">
      <c r="A8" s="3" t="s">
        <v>25</v>
      </c>
      <c r="B8" s="3">
        <v>0.371</v>
      </c>
      <c r="C8" s="3">
        <v>0.21099999999999999</v>
      </c>
      <c r="D8" s="3">
        <v>0.17399999999999999</v>
      </c>
      <c r="E8" s="3">
        <v>0.31900000000000001</v>
      </c>
      <c r="F8" s="3">
        <v>0.42499999999999999</v>
      </c>
      <c r="G8" s="3">
        <v>0.66300000000000003</v>
      </c>
      <c r="H8" s="3">
        <v>0.47299999999999998</v>
      </c>
      <c r="I8" s="3">
        <v>0.74099999999999999</v>
      </c>
      <c r="J8" s="3">
        <v>0.873</v>
      </c>
      <c r="K8" s="3">
        <v>2.3199999999999998</v>
      </c>
      <c r="L8" s="3">
        <v>7.31</v>
      </c>
      <c r="M8" s="3">
        <v>10.36</v>
      </c>
      <c r="N8" s="3">
        <v>10.87</v>
      </c>
      <c r="O8" s="3">
        <v>10.36</v>
      </c>
      <c r="P8" s="3">
        <v>7.15</v>
      </c>
      <c r="Q8" s="3">
        <v>2.19</v>
      </c>
      <c r="R8" s="3">
        <v>0.80500000000000005</v>
      </c>
      <c r="S8" s="3">
        <v>0.71599999999999997</v>
      </c>
      <c r="T8" s="3">
        <v>0.41</v>
      </c>
      <c r="U8" s="3">
        <v>0.63100000000000001</v>
      </c>
      <c r="V8" s="3">
        <v>0.40899999999999997</v>
      </c>
      <c r="W8" s="3">
        <v>0.33</v>
      </c>
      <c r="X8" s="3">
        <v>0.19400000000000001</v>
      </c>
      <c r="Y8" s="3">
        <v>0.21</v>
      </c>
      <c r="Z8" s="3">
        <v>0.36699999999999999</v>
      </c>
    </row>
    <row r="9" spans="1:26" x14ac:dyDescent="0.25">
      <c r="A9" s="3" t="s">
        <v>3</v>
      </c>
      <c r="B9" s="3">
        <f>B8/F4</f>
        <v>3.4130634774609016E-2</v>
      </c>
      <c r="C9" s="3">
        <f>C8/F4</f>
        <v>1.9411223551057958E-2</v>
      </c>
      <c r="D9" s="3">
        <f>D8/F4</f>
        <v>1.6007359705611776E-2</v>
      </c>
      <c r="E9" s="3">
        <f>E8/F4</f>
        <v>2.9346826126954925E-2</v>
      </c>
      <c r="F9" s="3">
        <f>F8/F4</f>
        <v>3.9098436062557501E-2</v>
      </c>
      <c r="G9" s="3">
        <f>G8/F4</f>
        <v>6.0993560257589702E-2</v>
      </c>
      <c r="H9" s="3">
        <f>H8/F4</f>
        <v>4.3514259429622816E-2</v>
      </c>
      <c r="I9" s="3">
        <f>I8/F4</f>
        <v>6.8169273229070848E-2</v>
      </c>
      <c r="J9" s="3">
        <f>J8/F4</f>
        <v>8.0312787488500459E-2</v>
      </c>
      <c r="K9" s="3">
        <f>K8/F4</f>
        <v>0.21343146274149033</v>
      </c>
      <c r="L9" s="3">
        <f>L8/F4</f>
        <v>0.67249310027598896</v>
      </c>
      <c r="M9" s="3">
        <f>M8/F4</f>
        <v>0.95308187672493105</v>
      </c>
      <c r="N9" s="3">
        <f>N8/F4</f>
        <v>1</v>
      </c>
      <c r="O9" s="3">
        <f>O8/F4</f>
        <v>0.95308187672493105</v>
      </c>
      <c r="P9" s="3">
        <f>P8/F4</f>
        <v>0.65777368905243794</v>
      </c>
      <c r="Q9" s="3">
        <f>Q8/F4</f>
        <v>0.20147194112235511</v>
      </c>
      <c r="R9" s="3">
        <f>R8/F4</f>
        <v>7.4057037718491273E-2</v>
      </c>
      <c r="S9" s="3">
        <f>S8/F4</f>
        <v>6.5869365225390983E-2</v>
      </c>
      <c r="T9" s="3">
        <f>T8/F4</f>
        <v>3.7718491260349589E-2</v>
      </c>
      <c r="U9" s="3">
        <f>U8/F4</f>
        <v>5.804967801287949E-2</v>
      </c>
      <c r="V9" s="3">
        <f>V8/F4</f>
        <v>3.7626494940202392E-2</v>
      </c>
      <c r="W9" s="3">
        <f>W8/F4</f>
        <v>3.0358785648574062E-2</v>
      </c>
      <c r="X9" s="3">
        <f>X8/F4</f>
        <v>1.7847286108555658E-2</v>
      </c>
      <c r="Y9" s="3">
        <f>Y8/F4</f>
        <v>1.9319227230910764E-2</v>
      </c>
      <c r="Z9" s="3">
        <f>Z8/F4</f>
        <v>3.376264949402024E-2</v>
      </c>
    </row>
    <row r="10" spans="1:26" x14ac:dyDescent="0.25">
      <c r="A10" s="3" t="s">
        <v>26</v>
      </c>
      <c r="B10" s="3">
        <f>B7-32</f>
        <v>-6</v>
      </c>
      <c r="C10" s="3">
        <f t="shared" ref="C10:Z10" si="0">C7-32</f>
        <v>-5.5</v>
      </c>
      <c r="D10" s="3">
        <f t="shared" si="0"/>
        <v>-5</v>
      </c>
      <c r="E10" s="3">
        <f t="shared" si="0"/>
        <v>-4.5</v>
      </c>
      <c r="F10" s="3">
        <f t="shared" si="0"/>
        <v>-4</v>
      </c>
      <c r="G10" s="3">
        <f t="shared" si="0"/>
        <v>-3.5</v>
      </c>
      <c r="H10" s="3">
        <f t="shared" si="0"/>
        <v>-3</v>
      </c>
      <c r="I10" s="3">
        <f t="shared" si="0"/>
        <v>-2.5</v>
      </c>
      <c r="J10" s="3">
        <f t="shared" si="0"/>
        <v>-2</v>
      </c>
      <c r="K10" s="3">
        <f t="shared" si="0"/>
        <v>-1.5</v>
      </c>
      <c r="L10" s="3">
        <f t="shared" si="0"/>
        <v>-1</v>
      </c>
      <c r="M10" s="3">
        <f t="shared" si="0"/>
        <v>-0.5</v>
      </c>
      <c r="N10" s="3">
        <f t="shared" si="0"/>
        <v>0</v>
      </c>
      <c r="O10" s="3">
        <f t="shared" si="0"/>
        <v>0.5</v>
      </c>
      <c r="P10" s="3">
        <f t="shared" si="0"/>
        <v>1</v>
      </c>
      <c r="Q10" s="3">
        <f t="shared" si="0"/>
        <v>1.5</v>
      </c>
      <c r="R10" s="3">
        <f t="shared" si="0"/>
        <v>2</v>
      </c>
      <c r="S10" s="3">
        <f t="shared" si="0"/>
        <v>2.5</v>
      </c>
      <c r="T10" s="3">
        <f t="shared" si="0"/>
        <v>3</v>
      </c>
      <c r="U10" s="3">
        <f t="shared" si="0"/>
        <v>3.5</v>
      </c>
      <c r="V10" s="3">
        <f t="shared" si="0"/>
        <v>4</v>
      </c>
      <c r="W10" s="3">
        <f t="shared" si="0"/>
        <v>4.5</v>
      </c>
      <c r="X10" s="3">
        <f t="shared" si="0"/>
        <v>5</v>
      </c>
      <c r="Y10" s="3">
        <f t="shared" si="0"/>
        <v>5.5</v>
      </c>
      <c r="Z10" s="3">
        <f t="shared" si="0"/>
        <v>6</v>
      </c>
    </row>
    <row r="11" spans="1:26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</row>
    <row r="12" spans="1:26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</row>
    <row r="13" spans="1:26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</row>
    <row r="14" spans="1:26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</row>
    <row r="15" spans="1:26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</row>
    <row r="16" spans="1:26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</row>
    <row r="17" spans="1:19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</row>
    <row r="18" spans="1:19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</row>
    <row r="19" spans="1:19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</row>
    <row r="20" spans="1:19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</row>
    <row r="21" spans="1:19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</row>
    <row r="22" spans="1:19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</row>
    <row r="23" spans="1:19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</row>
    <row r="24" spans="1:19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</row>
    <row r="25" spans="1:19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</row>
    <row r="26" spans="1:19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</row>
    <row r="27" spans="1:19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</row>
    <row r="28" spans="1:19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</row>
    <row r="29" spans="1:19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</row>
    <row r="30" spans="1:19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</row>
    <row r="31" spans="1:19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</row>
    <row r="32" spans="1:19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</row>
    <row r="33" spans="1:19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</row>
    <row r="34" spans="1:19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</row>
    <row r="35" spans="1:19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</row>
    <row r="36" spans="1:19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</row>
    <row r="37" spans="1:19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</row>
    <row r="38" spans="1:1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</row>
    <row r="39" spans="1:19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</row>
    <row r="40" spans="1:19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</row>
    <row r="41" spans="1:1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</row>
    <row r="42" spans="1:1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</row>
    <row r="43" spans="1:1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</row>
    <row r="44" spans="1:1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</row>
    <row r="45" spans="1:1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</row>
    <row r="46" spans="1:1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</row>
    <row r="47" spans="1:1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</row>
    <row r="48" spans="1:1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</row>
    <row r="49" spans="1:1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</row>
    <row r="50" spans="1:19" x14ac:dyDescent="0.25">
      <c r="A50" s="10" t="s">
        <v>5</v>
      </c>
      <c r="B50" s="1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</row>
    <row r="51" spans="1:1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</row>
    <row r="52" spans="1:19" x14ac:dyDescent="0.25">
      <c r="A52" s="12" t="s">
        <v>7</v>
      </c>
      <c r="B52" s="12"/>
      <c r="C52" s="3">
        <v>0.6</v>
      </c>
      <c r="D52" s="3" t="s">
        <v>6</v>
      </c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</row>
    <row r="53" spans="1:1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</row>
    <row r="54" spans="1:19" x14ac:dyDescent="0.25">
      <c r="A54" s="3" t="s">
        <v>8</v>
      </c>
      <c r="B54" s="3" t="s">
        <v>9</v>
      </c>
      <c r="C54" s="12" t="s">
        <v>12</v>
      </c>
      <c r="D54" s="12"/>
      <c r="E54" s="12"/>
      <c r="F54" s="12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</row>
    <row r="55" spans="1:19" x14ac:dyDescent="0.25">
      <c r="A55" s="3" t="s">
        <v>10</v>
      </c>
      <c r="B55" s="3">
        <v>0</v>
      </c>
      <c r="C55" s="3">
        <v>-2</v>
      </c>
      <c r="D55" s="3">
        <v>-1</v>
      </c>
      <c r="E55" s="3">
        <v>1</v>
      </c>
      <c r="F55" s="3">
        <v>2</v>
      </c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</row>
    <row r="56" spans="1:19" x14ac:dyDescent="0.25">
      <c r="A56" s="3" t="s">
        <v>11</v>
      </c>
      <c r="B56" s="3">
        <v>32</v>
      </c>
      <c r="C56" s="3">
        <v>27</v>
      </c>
      <c r="D56" s="3">
        <v>29</v>
      </c>
      <c r="E56" s="3">
        <v>35</v>
      </c>
      <c r="F56" s="3">
        <v>37</v>
      </c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</row>
    <row r="57" spans="1:19" x14ac:dyDescent="0.25">
      <c r="A57" s="3" t="s">
        <v>3</v>
      </c>
      <c r="B57" s="3">
        <v>10.87</v>
      </c>
      <c r="C57" s="3">
        <v>0.17399999999999999</v>
      </c>
      <c r="D57" s="3">
        <v>0.47299999999999998</v>
      </c>
      <c r="E57" s="3">
        <v>0.41</v>
      </c>
      <c r="F57" s="3">
        <v>0.19400000000000001</v>
      </c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</row>
    <row r="58" spans="1:19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</row>
    <row r="59" spans="1:19" x14ac:dyDescent="0.25">
      <c r="A59" s="5" t="s">
        <v>13</v>
      </c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</row>
    <row r="60" spans="1:19" x14ac:dyDescent="0.25">
      <c r="A60" s="4"/>
      <c r="B60" s="3" t="s">
        <v>14</v>
      </c>
      <c r="C60" s="3">
        <f>(ABS(E56-B56))/100</f>
        <v>0.03</v>
      </c>
      <c r="D60" s="1" t="s">
        <v>27</v>
      </c>
      <c r="E60" s="3" t="s">
        <v>18</v>
      </c>
      <c r="F60" s="3">
        <f>((B4*C52)/C60)/10000000</f>
        <v>9.2000000000000003E-4</v>
      </c>
      <c r="G60" s="1" t="s">
        <v>27</v>
      </c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</row>
    <row r="61" spans="1:19" x14ac:dyDescent="0.25">
      <c r="A61" s="1"/>
      <c r="B61" s="3" t="s">
        <v>16</v>
      </c>
      <c r="C61" s="3">
        <f>(ABS(D56-B56))/100</f>
        <v>0.03</v>
      </c>
      <c r="D61" s="1" t="s">
        <v>27</v>
      </c>
      <c r="E61" s="3" t="s">
        <v>20</v>
      </c>
      <c r="F61" s="3">
        <f>((B4*C52)/C61)/10000000</f>
        <v>9.2000000000000003E-4</v>
      </c>
      <c r="G61" s="1" t="s">
        <v>27</v>
      </c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</row>
    <row r="62" spans="1:19" x14ac:dyDescent="0.25">
      <c r="A62" s="1"/>
      <c r="B62" s="3" t="s">
        <v>15</v>
      </c>
      <c r="C62" s="3">
        <f>(ABS(F56-B56))/100</f>
        <v>0.05</v>
      </c>
      <c r="D62" s="1" t="s">
        <v>27</v>
      </c>
      <c r="E62" s="3" t="s">
        <v>19</v>
      </c>
      <c r="F62" s="3">
        <f>((2*B4*C52)/C62)/10000000</f>
        <v>1.1039999999999999E-3</v>
      </c>
      <c r="G62" s="1" t="s">
        <v>27</v>
      </c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</row>
    <row r="63" spans="1:19" x14ac:dyDescent="0.25">
      <c r="A63" s="1"/>
      <c r="B63" s="3" t="s">
        <v>17</v>
      </c>
      <c r="C63" s="3">
        <f>(ABS(C56-B56))/100</f>
        <v>0.05</v>
      </c>
      <c r="D63" s="1" t="s">
        <v>27</v>
      </c>
      <c r="E63" s="3" t="s">
        <v>21</v>
      </c>
      <c r="F63" s="3">
        <f>((2*B4*C52)/C63)/10000000</f>
        <v>1.1039999999999999E-3</v>
      </c>
      <c r="G63" s="1" t="s">
        <v>27</v>
      </c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</row>
    <row r="64" spans="1:19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</row>
    <row r="65" spans="1:19" x14ac:dyDescent="0.25">
      <c r="A65" s="6" t="s">
        <v>22</v>
      </c>
      <c r="B65" s="3">
        <f>AVERAGE(F60,F61,F62,F63)</f>
        <v>1.0119999999999999E-3</v>
      </c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</row>
    <row r="66" spans="1:19" x14ac:dyDescent="0.25">
      <c r="A66" s="3" t="s">
        <v>23</v>
      </c>
      <c r="B66" s="3">
        <f>STDEVA(F60,F61,F62,F63)</f>
        <v>1.0623244953089109E-4</v>
      </c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</row>
    <row r="67" spans="1:19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</row>
    <row r="68" spans="1:19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</row>
    <row r="69" spans="1:19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</row>
    <row r="70" spans="1:19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</row>
    <row r="71" spans="1:19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</row>
    <row r="72" spans="1:19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</row>
    <row r="73" spans="1:19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</row>
    <row r="74" spans="1:19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</row>
    <row r="75" spans="1:19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</row>
    <row r="76" spans="1:19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</row>
    <row r="77" spans="1:19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</row>
    <row r="78" spans="1:19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</row>
    <row r="79" spans="1:19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</row>
    <row r="80" spans="1:19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</row>
    <row r="81" spans="1:19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</row>
    <row r="82" spans="1:19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</row>
    <row r="83" spans="1:19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</row>
    <row r="84" spans="1:19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</row>
    <row r="85" spans="1:19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</row>
    <row r="86" spans="1:19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</row>
    <row r="87" spans="1:19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</row>
    <row r="88" spans="1:19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</row>
    <row r="89" spans="1:19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</row>
    <row r="90" spans="1:19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</row>
    <row r="91" spans="1:19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</row>
    <row r="92" spans="1:19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</row>
    <row r="93" spans="1:19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</row>
    <row r="94" spans="1:19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</row>
    <row r="95" spans="1:19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</row>
  </sheetData>
  <mergeCells count="5">
    <mergeCell ref="A1:S1"/>
    <mergeCell ref="A3:B3"/>
    <mergeCell ref="A50:B50"/>
    <mergeCell ref="A52:B52"/>
    <mergeCell ref="C54:F54"/>
  </mergeCells>
  <phoneticPr fontId="2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某同学</dc:creator>
  <cp:lastModifiedBy>某同学</cp:lastModifiedBy>
  <cp:lastPrinted>2019-10-20T07:46:54Z</cp:lastPrinted>
  <dcterms:created xsi:type="dcterms:W3CDTF">2019-10-20T06:53:24Z</dcterms:created>
  <dcterms:modified xsi:type="dcterms:W3CDTF">2019-10-24T13:51:11Z</dcterms:modified>
</cp:coreProperties>
</file>