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3"/>
  <workbookPr/>
  <mc:AlternateContent xmlns:mc="http://schemas.openxmlformats.org/markup-compatibility/2006">
    <mc:Choice Requires="x15">
      <x15ac:absPath xmlns:x15ac="http://schemas.microsoft.com/office/spreadsheetml/2010/11/ac" url="D:\临时工作文件夹\"/>
    </mc:Choice>
  </mc:AlternateContent>
  <xr:revisionPtr revIDLastSave="0" documentId="13_ncr:1_{DED702B9-7B9E-4FDA-92AC-B1B55CD34B70}" xr6:coauthVersionLast="47" xr6:coauthVersionMax="47" xr10:uidLastSave="{00000000-0000-0000-0000-000000000000}"/>
  <bookViews>
    <workbookView xWindow="-110" yWindow="-110" windowWidth="25820" windowHeight="13900" xr2:uid="{5836ABD3-8DF0-48CF-8166-0577BA205F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  <c r="J6" i="1"/>
  <c r="C11" i="1"/>
  <c r="B13" i="1" s="1"/>
  <c r="D11" i="1"/>
  <c r="E11" i="1"/>
  <c r="F11" i="1"/>
  <c r="G11" i="1"/>
  <c r="H11" i="1"/>
  <c r="I11" i="1"/>
  <c r="B11" i="1"/>
  <c r="J3" i="1"/>
  <c r="K3" i="1" s="1"/>
  <c r="L3" i="1" s="1"/>
  <c r="J4" i="1"/>
  <c r="K4" i="1" s="1"/>
  <c r="L4" i="1" s="1"/>
  <c r="J5" i="1"/>
  <c r="K5" i="1" s="1"/>
  <c r="L5" i="1" s="1"/>
  <c r="K6" i="1"/>
  <c r="J2" i="1"/>
  <c r="K2" i="1" s="1"/>
  <c r="B12" i="1" l="1"/>
  <c r="L6" i="1"/>
</calcChain>
</file>

<file path=xl/sharedStrings.xml><?xml version="1.0" encoding="utf-8"?>
<sst xmlns="http://schemas.openxmlformats.org/spreadsheetml/2006/main" count="17" uniqueCount="15">
  <si>
    <t>U测</t>
    <phoneticPr fontId="1" type="noConversion"/>
  </si>
  <si>
    <t>r1</t>
    <phoneticPr fontId="1" type="noConversion"/>
  </si>
  <si>
    <t>r2</t>
    <phoneticPr fontId="1" type="noConversion"/>
  </si>
  <si>
    <t>r3</t>
  </si>
  <si>
    <t>r4</t>
  </si>
  <si>
    <t>r5</t>
  </si>
  <si>
    <t>r6</t>
  </si>
  <si>
    <t>r7</t>
  </si>
  <si>
    <t>r8</t>
  </si>
  <si>
    <t>r平均</t>
    <phoneticPr fontId="1" type="noConversion"/>
  </si>
  <si>
    <t>U理论</t>
    <phoneticPr fontId="1" type="noConversion"/>
  </si>
  <si>
    <t>相对误差</t>
    <phoneticPr fontId="1" type="noConversion"/>
  </si>
  <si>
    <t>c1</t>
    <phoneticPr fontId="1" type="noConversion"/>
  </si>
  <si>
    <t>c平均</t>
    <phoneticPr fontId="1" type="noConversion"/>
  </si>
  <si>
    <t>c标准差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</si>
</sst>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E338-AEBB-46B5-9592-0B6390A05BA4}">
  <dimension ref="A1:L13"/>
  <sheetViews>
    <sheetView tabSelected="1" workbookViewId="0">
      <selection activeCell="F9" sqref="F9"/>
    </sheetView>
  </sheetViews>
  <sheetFormatPr defaultRowHeight="14" x14ac:dyDescent="0.3"/>
  <cols>
    <col min="6" max="6" width="8.664062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>
        <v>1</v>
      </c>
      <c r="B2">
        <v>58.6</v>
      </c>
      <c r="C2">
        <v>59.7</v>
      </c>
      <c r="D2">
        <v>59.8</v>
      </c>
      <c r="E2">
        <v>58.3</v>
      </c>
      <c r="F2">
        <v>61.1</v>
      </c>
      <c r="G2">
        <v>59</v>
      </c>
      <c r="H2">
        <v>60</v>
      </c>
      <c r="I2">
        <v>58.5</v>
      </c>
      <c r="J2">
        <f>AVERAGE(B2:I2)</f>
        <v>59.375000000000007</v>
      </c>
      <c r="K2">
        <f>12 * LN(70 / J2) / LN(70 / 10)</f>
        <v>1.0151875497918943</v>
      </c>
      <c r="L2">
        <f>ABS((K2 - A2) / A2) * 100%</f>
        <v>1.5187549791894295E-2</v>
      </c>
    </row>
    <row r="3" spans="1:12" x14ac:dyDescent="0.3">
      <c r="A3">
        <v>2</v>
      </c>
      <c r="B3">
        <v>47.7</v>
      </c>
      <c r="C3">
        <v>48.2</v>
      </c>
      <c r="D3">
        <v>49.3</v>
      </c>
      <c r="E3">
        <v>50</v>
      </c>
      <c r="F3">
        <v>51.2</v>
      </c>
      <c r="G3">
        <v>50.8</v>
      </c>
      <c r="H3">
        <v>50.1</v>
      </c>
      <c r="I3">
        <v>52.1</v>
      </c>
      <c r="J3">
        <f t="shared" ref="J3:J6" si="0">AVERAGE(B3:I3)</f>
        <v>49.925000000000004</v>
      </c>
      <c r="K3">
        <f t="shared" ref="K3:K6" si="1">12 * LN(70 / J3) / LN(70 / 10)</f>
        <v>2.0842074105727253</v>
      </c>
      <c r="L3">
        <f t="shared" ref="L3:L6" si="2">ABS((K3 - A3) / A3) * 100%</f>
        <v>4.2103705286362647E-2</v>
      </c>
    </row>
    <row r="4" spans="1:12" x14ac:dyDescent="0.3">
      <c r="A4">
        <v>3</v>
      </c>
      <c r="B4">
        <v>41.7</v>
      </c>
      <c r="C4">
        <v>41.5</v>
      </c>
      <c r="D4">
        <v>43.4</v>
      </c>
      <c r="E4">
        <v>45</v>
      </c>
      <c r="F4">
        <v>44.2</v>
      </c>
      <c r="G4">
        <v>46.6</v>
      </c>
      <c r="H4">
        <v>41.2</v>
      </c>
      <c r="I4">
        <v>43.8</v>
      </c>
      <c r="J4">
        <f t="shared" si="0"/>
        <v>43.425000000000004</v>
      </c>
      <c r="K4">
        <f t="shared" si="1"/>
        <v>2.9443903984198907</v>
      </c>
      <c r="L4">
        <f t="shared" si="2"/>
        <v>1.8536533860036435E-2</v>
      </c>
    </row>
    <row r="5" spans="1:12" x14ac:dyDescent="0.3">
      <c r="A5">
        <v>4</v>
      </c>
      <c r="B5">
        <v>38</v>
      </c>
      <c r="C5">
        <v>36.5</v>
      </c>
      <c r="D5">
        <v>37.700000000000003</v>
      </c>
      <c r="E5">
        <v>34</v>
      </c>
      <c r="F5">
        <v>37.299999999999997</v>
      </c>
      <c r="G5">
        <v>38.6</v>
      </c>
      <c r="H5">
        <v>36.700000000000003</v>
      </c>
      <c r="I5">
        <v>38.200000000000003</v>
      </c>
      <c r="J5">
        <f t="shared" si="0"/>
        <v>37.125</v>
      </c>
      <c r="K5">
        <f t="shared" si="1"/>
        <v>3.9110005890110671</v>
      </c>
      <c r="L5">
        <f t="shared" si="2"/>
        <v>2.2249852747233234E-2</v>
      </c>
    </row>
    <row r="6" spans="1:12" x14ac:dyDescent="0.3">
      <c r="A6">
        <v>5</v>
      </c>
      <c r="B6">
        <v>31.2</v>
      </c>
      <c r="C6">
        <v>32</v>
      </c>
      <c r="D6">
        <v>27.9</v>
      </c>
      <c r="E6">
        <v>24.3</v>
      </c>
      <c r="F6">
        <v>29.7</v>
      </c>
      <c r="G6">
        <v>31</v>
      </c>
      <c r="H6">
        <v>29.1</v>
      </c>
      <c r="I6">
        <v>28.5</v>
      </c>
      <c r="J6">
        <f>AVERAGE(B6:I6)</f>
        <v>29.212499999999999</v>
      </c>
      <c r="K6">
        <f>12 * (LN(70 / J6) / LN(70 / 10))</f>
        <v>5.3891401467347517</v>
      </c>
      <c r="L6">
        <f t="shared" si="2"/>
        <v>7.782802934695035E-2</v>
      </c>
    </row>
    <row r="9" spans="1:12" x14ac:dyDescent="0.3">
      <c r="A9" t="s">
        <v>1</v>
      </c>
      <c r="B9">
        <v>57.4</v>
      </c>
      <c r="C9">
        <v>60.8</v>
      </c>
      <c r="D9">
        <v>66.099999999999994</v>
      </c>
      <c r="E9">
        <v>71.900000000000006</v>
      </c>
      <c r="F9">
        <v>60</v>
      </c>
      <c r="G9">
        <v>65.099999999999994</v>
      </c>
      <c r="H9">
        <v>69.900000000000006</v>
      </c>
      <c r="I9">
        <v>74.900000000000006</v>
      </c>
    </row>
    <row r="10" spans="1:12" x14ac:dyDescent="0.3">
      <c r="A10" t="s">
        <v>2</v>
      </c>
      <c r="B10">
        <v>57.1</v>
      </c>
      <c r="C10">
        <v>60.2</v>
      </c>
      <c r="D10">
        <v>62.9</v>
      </c>
      <c r="E10">
        <v>68.5</v>
      </c>
      <c r="F10">
        <v>58.5</v>
      </c>
      <c r="G10">
        <v>65.7</v>
      </c>
      <c r="H10">
        <v>70.900000000000006</v>
      </c>
      <c r="I10">
        <v>73.900000000000006</v>
      </c>
    </row>
    <row r="11" spans="1:12" x14ac:dyDescent="0.3">
      <c r="A11" t="s">
        <v>12</v>
      </c>
      <c r="B11">
        <f>B9 / B10</f>
        <v>1.0052539404553416</v>
      </c>
      <c r="C11">
        <f t="shared" ref="C11:I11" si="3">C9 / C10</f>
        <v>1.0099667774086378</v>
      </c>
      <c r="D11">
        <f t="shared" si="3"/>
        <v>1.0508744038155802</v>
      </c>
      <c r="E11">
        <f t="shared" si="3"/>
        <v>1.0496350364963505</v>
      </c>
      <c r="F11">
        <f t="shared" si="3"/>
        <v>1.0256410256410255</v>
      </c>
      <c r="G11">
        <f t="shared" si="3"/>
        <v>0.99086757990867569</v>
      </c>
      <c r="H11">
        <f t="shared" si="3"/>
        <v>0.98589562764456984</v>
      </c>
      <c r="I11">
        <f t="shared" si="3"/>
        <v>1.013531799729364</v>
      </c>
    </row>
    <row r="12" spans="1:12" x14ac:dyDescent="0.3">
      <c r="A12" t="s">
        <v>13</v>
      </c>
      <c r="B12">
        <f>AVERAGE(B11:I11)</f>
        <v>1.016458273887443</v>
      </c>
    </row>
    <row r="13" spans="1:12" x14ac:dyDescent="0.3">
      <c r="A13" t="s">
        <v>14</v>
      </c>
      <c r="B13">
        <f>_xlfn.STDEV.S(B11:I11)</f>
        <v>2.4303704406289355E-2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2024-04-26T11:01:45Z</dcterms:created>
  <dcterms:modified xsi:type="dcterms:W3CDTF">2024-04-26T15:33:44Z</dcterms:modified>
</cp:coreProperties>
</file>